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795" windowHeight="8220" activeTab="0"/>
  </bookViews>
  <sheets>
    <sheet name="出勤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<sst xmlns="http://schemas.openxmlformats.org/spreadsheetml/2006/main" count="30" uniqueCount="27">
  <si>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出</t>
  </si>
  <si>
    <t>勤</t>
  </si>
  <si>
    <t>簿</t>
  </si>
  <si>
    <t>１月</t>
  </si>
  <si>
    <t>２月</t>
  </si>
  <si>
    <t>３月</t>
  </si>
  <si>
    <t>４月</t>
  </si>
  <si>
    <t>５月</t>
  </si>
  <si>
    <t>６月</t>
  </si>
  <si>
    <t>見出番号</t>
  </si>
  <si>
    <t>氏　　名</t>
  </si>
  <si>
    <t>備　　考</t>
  </si>
  <si>
    <t>７月</t>
  </si>
  <si>
    <t>８月</t>
  </si>
  <si>
    <t>９月</t>
  </si>
  <si>
    <t>10
月</t>
  </si>
  <si>
    <t>11
月</t>
  </si>
  <si>
    <t>12
月</t>
  </si>
  <si>
    <t>元旦</t>
  </si>
  <si>
    <t>建国記念の日</t>
  </si>
  <si>
    <t>昭和の日</t>
  </si>
  <si>
    <t>憲法記念の日</t>
  </si>
  <si>
    <t>こどもの日</t>
  </si>
  <si>
    <t>文化の日</t>
  </si>
  <si>
    <t>勤労感謝の日</t>
  </si>
  <si>
    <t>天皇誕生日</t>
  </si>
  <si>
    <t>みどりの日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</si>
</sst>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General&quot;年&quot;"/>
    <numFmt numFmtId="177" formatCode="d"/>
    <numFmt numFmtId="178" formatCode="aaa"/>
  </numFmts>
  <fonts count="46">
    <font>
      <sz val="11"/>
      <name val="ＤＦ平成丸ゴシック体W4"/>
      <family val="3"/>
    </font>
    <font>
      <sz val="11"/>
      <color indexed="8"/>
      <name val="ＭＳ Ｐゴシック"/>
      <family val="3"/>
    </font>
    <font>
      <sz val="8"/>
      <name val="ＤＦ平成丸ゴシック体W4"/>
      <family val="3"/>
    </font>
    <font>
      <sz val="6"/>
      <name val="ＤＦ平成丸ゴシック体W4"/>
      <family val="3"/>
    </font>
    <font>
      <sz val="12"/>
      <name val="ＤＦ平成ゴシック体W9"/>
      <family val="3"/>
    </font>
    <font>
      <sz val="11"/>
      <name val="ＤＦ平成ゴシック体W9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24"/>
      <name val="HG丸ｺﾞｼｯｸM-PRO"/>
      <family val="3"/>
    </font>
    <font>
      <sz val="8"/>
      <color indexed="10"/>
      <name val="HG丸ｺﾞｼｯｸM-PRO"/>
      <family val="3"/>
    </font>
    <font>
      <sz val="8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78" fontId="9" fillId="0" borderId="11" xfId="0" applyNumberFormat="1" applyFont="1" applyBorder="1" applyAlignment="1">
      <alignment horizontal="center" vertical="center" shrinkToFit="1"/>
    </xf>
    <xf numFmtId="178" fontId="10" fillId="0" borderId="11" xfId="0" applyNumberFormat="1" applyFont="1" applyBorder="1" applyAlignment="1">
      <alignment horizontal="center" vertical="center" shrinkToFit="1"/>
    </xf>
    <xf numFmtId="178" fontId="10" fillId="0" borderId="15" xfId="0" applyNumberFormat="1" applyFont="1" applyBorder="1" applyAlignment="1">
      <alignment horizontal="center" vertical="center" shrinkToFit="1"/>
    </xf>
    <xf numFmtId="178" fontId="9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left" vertical="center" shrinkToFit="1"/>
    </xf>
    <xf numFmtId="177" fontId="11" fillId="0" borderId="19" xfId="0" applyNumberFormat="1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 textRotation="255"/>
    </xf>
    <xf numFmtId="0" fontId="8" fillId="0" borderId="25" xfId="0" applyFont="1" applyBorder="1" applyAlignment="1">
      <alignment vertical="center" textRotation="255"/>
    </xf>
    <xf numFmtId="0" fontId="8" fillId="0" borderId="26" xfId="0" applyFont="1" applyBorder="1" applyAlignment="1">
      <alignment vertical="center" textRotation="255"/>
    </xf>
    <xf numFmtId="0" fontId="0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  <border/>
    </dxf>
    <dxf>
      <font>
        <color rgb="FFFF000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B2" sqref="B2:C2"/>
    </sheetView>
  </sheetViews>
  <sheetFormatPr defaultColWidth="7.796875" defaultRowHeight="14.25" customHeight="1"/>
  <cols>
    <col min="1" max="17" width="7.69921875" style="1" customWidth="1"/>
    <col min="18" max="18" width="14.59765625" style="6" customWidth="1"/>
    <col min="19" max="16384" width="7.69921875" style="1" customWidth="1"/>
  </cols>
  <sheetData>
    <row r="1" ht="53.25" customHeight="1">
      <c r="R1" s="4"/>
    </row>
    <row r="2" spans="1:18" s="2" customFormat="1" ht="33" customHeight="1" thickBot="1">
      <c r="A2" s="8"/>
      <c r="B2" s="41">
        <v>23</v>
      </c>
      <c r="C2" s="41"/>
      <c r="D2" s="8"/>
      <c r="E2" s="8"/>
      <c r="F2" s="8"/>
      <c r="G2" s="8"/>
      <c r="H2" s="9" t="s">
        <v>0</v>
      </c>
      <c r="I2" s="9"/>
      <c r="J2" s="10" t="s">
        <v>1</v>
      </c>
      <c r="K2" s="9"/>
      <c r="L2" s="11" t="s">
        <v>2</v>
      </c>
      <c r="M2" s="8"/>
      <c r="N2" s="8"/>
      <c r="O2" s="8"/>
      <c r="P2" s="8"/>
      <c r="Q2" s="8"/>
      <c r="R2" s="5"/>
    </row>
    <row r="3" spans="1:18" ht="14.25" customHeight="1">
      <c r="A3" s="31" t="s">
        <v>3</v>
      </c>
      <c r="B3" s="25">
        <f>DATE(1988+B2,1,1)</f>
        <v>40544</v>
      </c>
      <c r="C3" s="25">
        <f>B3+1</f>
        <v>40545</v>
      </c>
      <c r="D3" s="25">
        <f aca="true" t="shared" si="0" ref="D3:P3">C3+1</f>
        <v>40546</v>
      </c>
      <c r="E3" s="25">
        <f t="shared" si="0"/>
        <v>40547</v>
      </c>
      <c r="F3" s="25">
        <f t="shared" si="0"/>
        <v>40548</v>
      </c>
      <c r="G3" s="25">
        <f t="shared" si="0"/>
        <v>40549</v>
      </c>
      <c r="H3" s="25">
        <f t="shared" si="0"/>
        <v>40550</v>
      </c>
      <c r="I3" s="25">
        <f t="shared" si="0"/>
        <v>40551</v>
      </c>
      <c r="J3" s="25">
        <f t="shared" si="0"/>
        <v>40552</v>
      </c>
      <c r="K3" s="25">
        <f t="shared" si="0"/>
        <v>40553</v>
      </c>
      <c r="L3" s="25">
        <f t="shared" si="0"/>
        <v>40554</v>
      </c>
      <c r="M3" s="25">
        <f t="shared" si="0"/>
        <v>40555</v>
      </c>
      <c r="N3" s="25">
        <f t="shared" si="0"/>
        <v>40556</v>
      </c>
      <c r="O3" s="25">
        <f t="shared" si="0"/>
        <v>40557</v>
      </c>
      <c r="P3" s="25">
        <f t="shared" si="0"/>
        <v>40558</v>
      </c>
      <c r="Q3" s="26"/>
      <c r="R3" s="29" t="s">
        <v>9</v>
      </c>
    </row>
    <row r="4" spans="1:18" s="3" customFormat="1" ht="14.25" customHeight="1">
      <c r="A4" s="32"/>
      <c r="B4" s="18">
        <f>B3</f>
        <v>40544</v>
      </c>
      <c r="C4" s="18">
        <f aca="true" t="shared" si="1" ref="C4:P4">C3</f>
        <v>40545</v>
      </c>
      <c r="D4" s="18">
        <f t="shared" si="1"/>
        <v>40546</v>
      </c>
      <c r="E4" s="18">
        <f t="shared" si="1"/>
        <v>40547</v>
      </c>
      <c r="F4" s="18">
        <f t="shared" si="1"/>
        <v>40548</v>
      </c>
      <c r="G4" s="18">
        <f t="shared" si="1"/>
        <v>40549</v>
      </c>
      <c r="H4" s="18">
        <f t="shared" si="1"/>
        <v>40550</v>
      </c>
      <c r="I4" s="18">
        <f t="shared" si="1"/>
        <v>40551</v>
      </c>
      <c r="J4" s="18">
        <f t="shared" si="1"/>
        <v>40552</v>
      </c>
      <c r="K4" s="18">
        <f t="shared" si="1"/>
        <v>40553</v>
      </c>
      <c r="L4" s="18">
        <f t="shared" si="1"/>
        <v>40554</v>
      </c>
      <c r="M4" s="18">
        <f t="shared" si="1"/>
        <v>40555</v>
      </c>
      <c r="N4" s="18">
        <f t="shared" si="1"/>
        <v>40556</v>
      </c>
      <c r="O4" s="18">
        <f t="shared" si="1"/>
        <v>40557</v>
      </c>
      <c r="P4" s="18">
        <f t="shared" si="1"/>
        <v>40558</v>
      </c>
      <c r="Q4" s="21"/>
      <c r="R4" s="30"/>
    </row>
    <row r="5" spans="1:18" s="3" customFormat="1" ht="14.25" customHeight="1" thickBot="1">
      <c r="A5" s="32"/>
      <c r="B5" s="13" t="s">
        <v>18</v>
      </c>
      <c r="C5" s="13">
        <f>IF(WEEKDAY(C3,2)=1,"振替休日","")</f>
      </c>
      <c r="D5" s="13"/>
      <c r="E5" s="13"/>
      <c r="F5" s="13"/>
      <c r="G5" s="13"/>
      <c r="H5" s="13"/>
      <c r="I5" s="13">
        <f>IF(WEEKDAY(I3,2)=1,"成人の日","")</f>
      </c>
      <c r="J5" s="13">
        <f aca="true" t="shared" si="2" ref="J5:O5">IF(WEEKDAY(J3,2)=1,"成人の日","")</f>
      </c>
      <c r="K5" s="13" t="str">
        <f t="shared" si="2"/>
        <v>成人の日</v>
      </c>
      <c r="L5" s="13">
        <f t="shared" si="2"/>
      </c>
      <c r="M5" s="13">
        <f t="shared" si="2"/>
      </c>
      <c r="N5" s="13">
        <f t="shared" si="2"/>
      </c>
      <c r="O5" s="13">
        <f t="shared" si="2"/>
      </c>
      <c r="P5" s="13"/>
      <c r="Q5" s="23"/>
      <c r="R5" s="27"/>
    </row>
    <row r="6" spans="1:18" ht="14.25" customHeight="1">
      <c r="A6" s="32"/>
      <c r="B6" s="25">
        <f>P3+1</f>
        <v>40559</v>
      </c>
      <c r="C6" s="25">
        <f>B6+1</f>
        <v>40560</v>
      </c>
      <c r="D6" s="25">
        <f aca="true" t="shared" si="3" ref="D6:Q6">C6+1</f>
        <v>40561</v>
      </c>
      <c r="E6" s="25">
        <f t="shared" si="3"/>
        <v>40562</v>
      </c>
      <c r="F6" s="25">
        <f t="shared" si="3"/>
        <v>40563</v>
      </c>
      <c r="G6" s="25">
        <f t="shared" si="3"/>
        <v>40564</v>
      </c>
      <c r="H6" s="25">
        <f t="shared" si="3"/>
        <v>40565</v>
      </c>
      <c r="I6" s="25">
        <f t="shared" si="3"/>
        <v>40566</v>
      </c>
      <c r="J6" s="25">
        <f t="shared" si="3"/>
        <v>40567</v>
      </c>
      <c r="K6" s="25">
        <f t="shared" si="3"/>
        <v>40568</v>
      </c>
      <c r="L6" s="25">
        <f t="shared" si="3"/>
        <v>40569</v>
      </c>
      <c r="M6" s="25">
        <f t="shared" si="3"/>
        <v>40570</v>
      </c>
      <c r="N6" s="25">
        <f t="shared" si="3"/>
        <v>40571</v>
      </c>
      <c r="O6" s="25">
        <f t="shared" si="3"/>
        <v>40572</v>
      </c>
      <c r="P6" s="25">
        <f t="shared" si="3"/>
        <v>40573</v>
      </c>
      <c r="Q6" s="26">
        <f t="shared" si="3"/>
        <v>40574</v>
      </c>
      <c r="R6" s="22"/>
    </row>
    <row r="7" spans="1:18" s="3" customFormat="1" ht="14.25" customHeight="1">
      <c r="A7" s="32"/>
      <c r="B7" s="18">
        <f>B6</f>
        <v>40559</v>
      </c>
      <c r="C7" s="18">
        <f aca="true" t="shared" si="4" ref="C7:Q7">C6</f>
        <v>40560</v>
      </c>
      <c r="D7" s="18">
        <f t="shared" si="4"/>
        <v>40561</v>
      </c>
      <c r="E7" s="18">
        <f t="shared" si="4"/>
        <v>40562</v>
      </c>
      <c r="F7" s="18">
        <f t="shared" si="4"/>
        <v>40563</v>
      </c>
      <c r="G7" s="18">
        <f t="shared" si="4"/>
        <v>40564</v>
      </c>
      <c r="H7" s="18">
        <f t="shared" si="4"/>
        <v>40565</v>
      </c>
      <c r="I7" s="18">
        <f t="shared" si="4"/>
        <v>40566</v>
      </c>
      <c r="J7" s="18">
        <f t="shared" si="4"/>
        <v>40567</v>
      </c>
      <c r="K7" s="18">
        <f t="shared" si="4"/>
        <v>40568</v>
      </c>
      <c r="L7" s="18">
        <f t="shared" si="4"/>
        <v>40569</v>
      </c>
      <c r="M7" s="18">
        <f t="shared" si="4"/>
        <v>40570</v>
      </c>
      <c r="N7" s="18">
        <f t="shared" si="4"/>
        <v>40571</v>
      </c>
      <c r="O7" s="18">
        <f t="shared" si="4"/>
        <v>40572</v>
      </c>
      <c r="P7" s="18">
        <f t="shared" si="4"/>
        <v>40573</v>
      </c>
      <c r="Q7" s="21">
        <f t="shared" si="4"/>
        <v>40574</v>
      </c>
      <c r="R7" s="22"/>
    </row>
    <row r="8" spans="1:18" s="3" customFormat="1" ht="14.25" customHeight="1" thickBot="1">
      <c r="A8" s="3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ht="14.25" customHeight="1" thickBot="1">
      <c r="A9" s="31" t="s">
        <v>4</v>
      </c>
      <c r="B9" s="25">
        <f>Q6+1</f>
        <v>40575</v>
      </c>
      <c r="C9" s="25">
        <f>B9+1</f>
        <v>40576</v>
      </c>
      <c r="D9" s="25">
        <f aca="true" t="shared" si="5" ref="D9:P9">C9+1</f>
        <v>40577</v>
      </c>
      <c r="E9" s="25">
        <f t="shared" si="5"/>
        <v>40578</v>
      </c>
      <c r="F9" s="25">
        <f t="shared" si="5"/>
        <v>40579</v>
      </c>
      <c r="G9" s="25">
        <f t="shared" si="5"/>
        <v>40580</v>
      </c>
      <c r="H9" s="25">
        <f t="shared" si="5"/>
        <v>40581</v>
      </c>
      <c r="I9" s="25">
        <f t="shared" si="5"/>
        <v>40582</v>
      </c>
      <c r="J9" s="25">
        <f t="shared" si="5"/>
        <v>40583</v>
      </c>
      <c r="K9" s="25">
        <f t="shared" si="5"/>
        <v>40584</v>
      </c>
      <c r="L9" s="25">
        <f t="shared" si="5"/>
        <v>40585</v>
      </c>
      <c r="M9" s="25">
        <f t="shared" si="5"/>
        <v>40586</v>
      </c>
      <c r="N9" s="25">
        <f t="shared" si="5"/>
        <v>40587</v>
      </c>
      <c r="O9" s="25">
        <f t="shared" si="5"/>
        <v>40588</v>
      </c>
      <c r="P9" s="25">
        <f t="shared" si="5"/>
        <v>40589</v>
      </c>
      <c r="Q9" s="26"/>
      <c r="R9" s="22"/>
    </row>
    <row r="10" spans="1:18" s="3" customFormat="1" ht="14.25" customHeight="1" thickTop="1">
      <c r="A10" s="32"/>
      <c r="B10" s="18">
        <f>B9</f>
        <v>40575</v>
      </c>
      <c r="C10" s="18">
        <f aca="true" t="shared" si="6" ref="C10:P10">C9</f>
        <v>40576</v>
      </c>
      <c r="D10" s="18">
        <f t="shared" si="6"/>
        <v>40577</v>
      </c>
      <c r="E10" s="18">
        <f t="shared" si="6"/>
        <v>40578</v>
      </c>
      <c r="F10" s="18">
        <f t="shared" si="6"/>
        <v>40579</v>
      </c>
      <c r="G10" s="18">
        <f t="shared" si="6"/>
        <v>40580</v>
      </c>
      <c r="H10" s="18">
        <f t="shared" si="6"/>
        <v>40581</v>
      </c>
      <c r="I10" s="18">
        <f t="shared" si="6"/>
        <v>40582</v>
      </c>
      <c r="J10" s="18">
        <f t="shared" si="6"/>
        <v>40583</v>
      </c>
      <c r="K10" s="18">
        <f t="shared" si="6"/>
        <v>40584</v>
      </c>
      <c r="L10" s="18">
        <f t="shared" si="6"/>
        <v>40585</v>
      </c>
      <c r="M10" s="18">
        <f t="shared" si="6"/>
        <v>40586</v>
      </c>
      <c r="N10" s="18">
        <f t="shared" si="6"/>
        <v>40587</v>
      </c>
      <c r="O10" s="18">
        <f t="shared" si="6"/>
        <v>40588</v>
      </c>
      <c r="P10" s="18">
        <f t="shared" si="6"/>
        <v>40589</v>
      </c>
      <c r="Q10" s="20"/>
      <c r="R10" s="34" t="s">
        <v>10</v>
      </c>
    </row>
    <row r="11" spans="1:18" s="3" customFormat="1" ht="14.25" customHeight="1" thickBot="1">
      <c r="A11" s="3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 t="s">
        <v>19</v>
      </c>
      <c r="M11" s="13">
        <f>IF(WEEKDAY(M9,2)=1,"振替休日","")</f>
      </c>
      <c r="N11" s="13"/>
      <c r="O11" s="13"/>
      <c r="P11" s="13"/>
      <c r="Q11" s="23"/>
      <c r="R11" s="30"/>
    </row>
    <row r="12" spans="1:18" ht="14.25" customHeight="1">
      <c r="A12" s="32"/>
      <c r="B12" s="25">
        <f>P9+1</f>
        <v>40590</v>
      </c>
      <c r="C12" s="25">
        <f>B12+1</f>
        <v>40591</v>
      </c>
      <c r="D12" s="25">
        <f aca="true" t="shared" si="7" ref="D12:N12">C12+1</f>
        <v>40592</v>
      </c>
      <c r="E12" s="25">
        <f t="shared" si="7"/>
        <v>40593</v>
      </c>
      <c r="F12" s="25">
        <f t="shared" si="7"/>
        <v>40594</v>
      </c>
      <c r="G12" s="25">
        <f t="shared" si="7"/>
        <v>40595</v>
      </c>
      <c r="H12" s="25">
        <f t="shared" si="7"/>
        <v>40596</v>
      </c>
      <c r="I12" s="25">
        <f t="shared" si="7"/>
        <v>40597</v>
      </c>
      <c r="J12" s="25">
        <f t="shared" si="7"/>
        <v>40598</v>
      </c>
      <c r="K12" s="25">
        <f t="shared" si="7"/>
        <v>40599</v>
      </c>
      <c r="L12" s="25">
        <f t="shared" si="7"/>
        <v>40600</v>
      </c>
      <c r="M12" s="25">
        <f t="shared" si="7"/>
        <v>40601</v>
      </c>
      <c r="N12" s="25">
        <f t="shared" si="7"/>
        <v>40602</v>
      </c>
      <c r="O12" s="25">
        <f>IF(MONTH(N12+1)=3,"",N12+1)</f>
      </c>
      <c r="P12" s="25"/>
      <c r="Q12" s="26"/>
      <c r="R12" s="22"/>
    </row>
    <row r="13" spans="1:18" s="3" customFormat="1" ht="14.25" customHeight="1">
      <c r="A13" s="32"/>
      <c r="B13" s="18">
        <f>B12</f>
        <v>40590</v>
      </c>
      <c r="C13" s="18">
        <f aca="true" t="shared" si="8" ref="C13:O13">C12</f>
        <v>40591</v>
      </c>
      <c r="D13" s="18">
        <f t="shared" si="8"/>
        <v>40592</v>
      </c>
      <c r="E13" s="18">
        <f t="shared" si="8"/>
        <v>40593</v>
      </c>
      <c r="F13" s="18">
        <f t="shared" si="8"/>
        <v>40594</v>
      </c>
      <c r="G13" s="18">
        <f t="shared" si="8"/>
        <v>40595</v>
      </c>
      <c r="H13" s="18">
        <f t="shared" si="8"/>
        <v>40596</v>
      </c>
      <c r="I13" s="18">
        <f t="shared" si="8"/>
        <v>40597</v>
      </c>
      <c r="J13" s="18">
        <f t="shared" si="8"/>
        <v>40598</v>
      </c>
      <c r="K13" s="18">
        <f t="shared" si="8"/>
        <v>40599</v>
      </c>
      <c r="L13" s="18">
        <f t="shared" si="8"/>
        <v>40600</v>
      </c>
      <c r="M13" s="18">
        <f t="shared" si="8"/>
        <v>40601</v>
      </c>
      <c r="N13" s="18">
        <f t="shared" si="8"/>
        <v>40602</v>
      </c>
      <c r="O13" s="18">
        <f t="shared" si="8"/>
      </c>
      <c r="P13" s="19"/>
      <c r="Q13" s="20"/>
      <c r="R13" s="22"/>
    </row>
    <row r="14" spans="1:18" s="3" customFormat="1" ht="14.25" customHeight="1" thickBot="1">
      <c r="A14" s="3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4"/>
      <c r="R14" s="22"/>
    </row>
    <row r="15" spans="1:18" ht="14.25" customHeight="1">
      <c r="A15" s="31" t="s">
        <v>5</v>
      </c>
      <c r="B15" s="25">
        <f>DATE(1988+B2,3,1)</f>
        <v>40603</v>
      </c>
      <c r="C15" s="25">
        <f>B15+1</f>
        <v>40604</v>
      </c>
      <c r="D15" s="25">
        <f aca="true" t="shared" si="9" ref="D15:P15">C15+1</f>
        <v>40605</v>
      </c>
      <c r="E15" s="25">
        <f t="shared" si="9"/>
        <v>40606</v>
      </c>
      <c r="F15" s="25">
        <f t="shared" si="9"/>
        <v>40607</v>
      </c>
      <c r="G15" s="25">
        <f t="shared" si="9"/>
        <v>40608</v>
      </c>
      <c r="H15" s="25">
        <f t="shared" si="9"/>
        <v>40609</v>
      </c>
      <c r="I15" s="25">
        <f t="shared" si="9"/>
        <v>40610</v>
      </c>
      <c r="J15" s="25">
        <f t="shared" si="9"/>
        <v>40611</v>
      </c>
      <c r="K15" s="25">
        <f t="shared" si="9"/>
        <v>40612</v>
      </c>
      <c r="L15" s="25">
        <f t="shared" si="9"/>
        <v>40613</v>
      </c>
      <c r="M15" s="25">
        <f t="shared" si="9"/>
        <v>40614</v>
      </c>
      <c r="N15" s="25">
        <f t="shared" si="9"/>
        <v>40615</v>
      </c>
      <c r="O15" s="25">
        <f t="shared" si="9"/>
        <v>40616</v>
      </c>
      <c r="P15" s="25">
        <f t="shared" si="9"/>
        <v>40617</v>
      </c>
      <c r="Q15" s="26"/>
      <c r="R15" s="22"/>
    </row>
    <row r="16" spans="1:18" s="3" customFormat="1" ht="14.25" customHeight="1">
      <c r="A16" s="32"/>
      <c r="B16" s="18">
        <f>B15</f>
        <v>40603</v>
      </c>
      <c r="C16" s="18">
        <f aca="true" t="shared" si="10" ref="C16:P16">C15</f>
        <v>40604</v>
      </c>
      <c r="D16" s="18">
        <f t="shared" si="10"/>
        <v>40605</v>
      </c>
      <c r="E16" s="18">
        <f t="shared" si="10"/>
        <v>40606</v>
      </c>
      <c r="F16" s="18">
        <f t="shared" si="10"/>
        <v>40607</v>
      </c>
      <c r="G16" s="18">
        <f t="shared" si="10"/>
        <v>40608</v>
      </c>
      <c r="H16" s="18">
        <f t="shared" si="10"/>
        <v>40609</v>
      </c>
      <c r="I16" s="18">
        <f t="shared" si="10"/>
        <v>40610</v>
      </c>
      <c r="J16" s="18">
        <f t="shared" si="10"/>
        <v>40611</v>
      </c>
      <c r="K16" s="18">
        <f t="shared" si="10"/>
        <v>40612</v>
      </c>
      <c r="L16" s="18">
        <f t="shared" si="10"/>
        <v>40613</v>
      </c>
      <c r="M16" s="18">
        <f t="shared" si="10"/>
        <v>40614</v>
      </c>
      <c r="N16" s="18">
        <f t="shared" si="10"/>
        <v>40615</v>
      </c>
      <c r="O16" s="18">
        <f t="shared" si="10"/>
        <v>40616</v>
      </c>
      <c r="P16" s="18">
        <f t="shared" si="10"/>
        <v>40617</v>
      </c>
      <c r="Q16" s="21"/>
      <c r="R16" s="22"/>
    </row>
    <row r="17" spans="1:18" s="3" customFormat="1" ht="14.25" customHeight="1" thickBot="1">
      <c r="A17" s="3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3"/>
      <c r="R17" s="22"/>
    </row>
    <row r="18" spans="1:18" ht="14.25" customHeight="1">
      <c r="A18" s="32"/>
      <c r="B18" s="25">
        <f>P15+1</f>
        <v>40618</v>
      </c>
      <c r="C18" s="25">
        <f>B18+1</f>
        <v>40619</v>
      </c>
      <c r="D18" s="25">
        <f aca="true" t="shared" si="11" ref="D18:Q18">C18+1</f>
        <v>40620</v>
      </c>
      <c r="E18" s="25">
        <f t="shared" si="11"/>
        <v>40621</v>
      </c>
      <c r="F18" s="25">
        <f t="shared" si="11"/>
        <v>40622</v>
      </c>
      <c r="G18" s="25">
        <f t="shared" si="11"/>
        <v>40623</v>
      </c>
      <c r="H18" s="25">
        <f t="shared" si="11"/>
        <v>40624</v>
      </c>
      <c r="I18" s="25">
        <f t="shared" si="11"/>
        <v>40625</v>
      </c>
      <c r="J18" s="25">
        <f t="shared" si="11"/>
        <v>40626</v>
      </c>
      <c r="K18" s="25">
        <f t="shared" si="11"/>
        <v>40627</v>
      </c>
      <c r="L18" s="25">
        <f t="shared" si="11"/>
        <v>40628</v>
      </c>
      <c r="M18" s="25">
        <f t="shared" si="11"/>
        <v>40629</v>
      </c>
      <c r="N18" s="25">
        <f t="shared" si="11"/>
        <v>40630</v>
      </c>
      <c r="O18" s="25">
        <f t="shared" si="11"/>
        <v>40631</v>
      </c>
      <c r="P18" s="25">
        <f t="shared" si="11"/>
        <v>40632</v>
      </c>
      <c r="Q18" s="26">
        <f t="shared" si="11"/>
        <v>40633</v>
      </c>
      <c r="R18" s="22"/>
    </row>
    <row r="19" spans="1:18" s="3" customFormat="1" ht="14.25" customHeight="1">
      <c r="A19" s="32"/>
      <c r="B19" s="18">
        <f>B18</f>
        <v>40618</v>
      </c>
      <c r="C19" s="18">
        <f aca="true" t="shared" si="12" ref="C19:Q19">C18</f>
        <v>40619</v>
      </c>
      <c r="D19" s="18">
        <f t="shared" si="12"/>
        <v>40620</v>
      </c>
      <c r="E19" s="18">
        <f t="shared" si="12"/>
        <v>40621</v>
      </c>
      <c r="F19" s="18">
        <f t="shared" si="12"/>
        <v>40622</v>
      </c>
      <c r="G19" s="18">
        <f t="shared" si="12"/>
        <v>40623</v>
      </c>
      <c r="H19" s="18">
        <f t="shared" si="12"/>
        <v>40624</v>
      </c>
      <c r="I19" s="18">
        <f t="shared" si="12"/>
        <v>40625</v>
      </c>
      <c r="J19" s="18">
        <f t="shared" si="12"/>
        <v>40626</v>
      </c>
      <c r="K19" s="18">
        <f t="shared" si="12"/>
        <v>40627</v>
      </c>
      <c r="L19" s="18">
        <f t="shared" si="12"/>
        <v>40628</v>
      </c>
      <c r="M19" s="18">
        <f t="shared" si="12"/>
        <v>40629</v>
      </c>
      <c r="N19" s="18">
        <f t="shared" si="12"/>
        <v>40630</v>
      </c>
      <c r="O19" s="18">
        <f t="shared" si="12"/>
        <v>40631</v>
      </c>
      <c r="P19" s="18">
        <f t="shared" si="12"/>
        <v>40632</v>
      </c>
      <c r="Q19" s="21">
        <f t="shared" si="12"/>
        <v>40633</v>
      </c>
      <c r="R19" s="22"/>
    </row>
    <row r="20" spans="1:18" s="3" customFormat="1" ht="14.25" customHeight="1" thickBot="1">
      <c r="A20" s="33"/>
      <c r="B20" s="14"/>
      <c r="C20" s="14"/>
      <c r="D20" s="14"/>
      <c r="E20" s="14"/>
      <c r="F20" s="14">
        <f>IF(INT(20.8431+0.242194*(B2+8)-INT((B2+8)/4))=20,"春分の日","")</f>
      </c>
      <c r="G20" s="14" t="str">
        <f>IF(INT(20.8431+0.242194*(B2+8)-INT((B2+8)/4))=21,"春分の日",IF(AND(F20&lt;&gt;"",WEEKDAY(G18,2)=1),"振替休日",""))</f>
        <v>春分の日</v>
      </c>
      <c r="H20" s="14">
        <f>IF(AND(G20&lt;&gt;"",WEEKDAY(H18,2)=1),"振替休日","")</f>
      </c>
      <c r="I20" s="14">
        <f>IF(AND(H20&lt;&gt;"",WEEKDAY(I18,2)=1),"振替休日","")</f>
      </c>
      <c r="J20" s="14"/>
      <c r="K20" s="14"/>
      <c r="L20" s="14"/>
      <c r="M20" s="14"/>
      <c r="N20" s="14"/>
      <c r="O20" s="14"/>
      <c r="P20" s="14"/>
      <c r="Q20" s="15"/>
      <c r="R20" s="22"/>
    </row>
    <row r="21" spans="1:18" ht="14.25" customHeight="1">
      <c r="A21" s="31" t="s">
        <v>6</v>
      </c>
      <c r="B21" s="25">
        <f>Q18+1</f>
        <v>40634</v>
      </c>
      <c r="C21" s="25">
        <f>B21+1</f>
        <v>40635</v>
      </c>
      <c r="D21" s="25">
        <f aca="true" t="shared" si="13" ref="D21:P21">C21+1</f>
        <v>40636</v>
      </c>
      <c r="E21" s="25">
        <f t="shared" si="13"/>
        <v>40637</v>
      </c>
      <c r="F21" s="25">
        <f t="shared" si="13"/>
        <v>40638</v>
      </c>
      <c r="G21" s="25">
        <f t="shared" si="13"/>
        <v>40639</v>
      </c>
      <c r="H21" s="25">
        <f t="shared" si="13"/>
        <v>40640</v>
      </c>
      <c r="I21" s="25">
        <f t="shared" si="13"/>
        <v>40641</v>
      </c>
      <c r="J21" s="25">
        <f t="shared" si="13"/>
        <v>40642</v>
      </c>
      <c r="K21" s="25">
        <f t="shared" si="13"/>
        <v>40643</v>
      </c>
      <c r="L21" s="25">
        <f t="shared" si="13"/>
        <v>40644</v>
      </c>
      <c r="M21" s="25">
        <f t="shared" si="13"/>
        <v>40645</v>
      </c>
      <c r="N21" s="25">
        <f t="shared" si="13"/>
        <v>40646</v>
      </c>
      <c r="O21" s="25">
        <f t="shared" si="13"/>
        <v>40647</v>
      </c>
      <c r="P21" s="25">
        <f t="shared" si="13"/>
        <v>40648</v>
      </c>
      <c r="Q21" s="26"/>
      <c r="R21" s="22"/>
    </row>
    <row r="22" spans="1:18" s="3" customFormat="1" ht="14.25" customHeight="1">
      <c r="A22" s="32"/>
      <c r="B22" s="18">
        <f>B21</f>
        <v>40634</v>
      </c>
      <c r="C22" s="18">
        <f aca="true" t="shared" si="14" ref="C22:P22">C21</f>
        <v>40635</v>
      </c>
      <c r="D22" s="18">
        <f t="shared" si="14"/>
        <v>40636</v>
      </c>
      <c r="E22" s="18">
        <f t="shared" si="14"/>
        <v>40637</v>
      </c>
      <c r="F22" s="18">
        <f t="shared" si="14"/>
        <v>40638</v>
      </c>
      <c r="G22" s="18">
        <f t="shared" si="14"/>
        <v>40639</v>
      </c>
      <c r="H22" s="18">
        <f t="shared" si="14"/>
        <v>40640</v>
      </c>
      <c r="I22" s="18">
        <f t="shared" si="14"/>
        <v>40641</v>
      </c>
      <c r="J22" s="18">
        <f t="shared" si="14"/>
        <v>40642</v>
      </c>
      <c r="K22" s="18">
        <f t="shared" si="14"/>
        <v>40643</v>
      </c>
      <c r="L22" s="18">
        <f t="shared" si="14"/>
        <v>40644</v>
      </c>
      <c r="M22" s="18">
        <f t="shared" si="14"/>
        <v>40645</v>
      </c>
      <c r="N22" s="18">
        <f t="shared" si="14"/>
        <v>40646</v>
      </c>
      <c r="O22" s="18">
        <f t="shared" si="14"/>
        <v>40647</v>
      </c>
      <c r="P22" s="18">
        <f t="shared" si="14"/>
        <v>40648</v>
      </c>
      <c r="Q22" s="21"/>
      <c r="R22" s="22"/>
    </row>
    <row r="23" spans="1:18" s="3" customFormat="1" ht="14.25" customHeight="1" thickBot="1">
      <c r="A23" s="3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3"/>
      <c r="R23" s="22"/>
    </row>
    <row r="24" spans="1:18" ht="14.25" customHeight="1">
      <c r="A24" s="32"/>
      <c r="B24" s="25">
        <f>P21+1</f>
        <v>40649</v>
      </c>
      <c r="C24" s="25">
        <f>B24+1</f>
        <v>40650</v>
      </c>
      <c r="D24" s="25">
        <f aca="true" t="shared" si="15" ref="D24:P24">C24+1</f>
        <v>40651</v>
      </c>
      <c r="E24" s="25">
        <f t="shared" si="15"/>
        <v>40652</v>
      </c>
      <c r="F24" s="25">
        <f t="shared" si="15"/>
        <v>40653</v>
      </c>
      <c r="G24" s="25">
        <f t="shared" si="15"/>
        <v>40654</v>
      </c>
      <c r="H24" s="25">
        <f t="shared" si="15"/>
        <v>40655</v>
      </c>
      <c r="I24" s="25">
        <f t="shared" si="15"/>
        <v>40656</v>
      </c>
      <c r="J24" s="25">
        <f t="shared" si="15"/>
        <v>40657</v>
      </c>
      <c r="K24" s="25">
        <f t="shared" si="15"/>
        <v>40658</v>
      </c>
      <c r="L24" s="25">
        <f t="shared" si="15"/>
        <v>40659</v>
      </c>
      <c r="M24" s="25">
        <f t="shared" si="15"/>
        <v>40660</v>
      </c>
      <c r="N24" s="25">
        <f t="shared" si="15"/>
        <v>40661</v>
      </c>
      <c r="O24" s="25">
        <f t="shared" si="15"/>
        <v>40662</v>
      </c>
      <c r="P24" s="25">
        <f t="shared" si="15"/>
        <v>40663</v>
      </c>
      <c r="Q24" s="26"/>
      <c r="R24" s="22"/>
    </row>
    <row r="25" spans="1:18" s="3" customFormat="1" ht="14.25" customHeight="1">
      <c r="A25" s="32"/>
      <c r="B25" s="18">
        <f>B24</f>
        <v>40649</v>
      </c>
      <c r="C25" s="18">
        <f aca="true" t="shared" si="16" ref="C25:P25">C24</f>
        <v>40650</v>
      </c>
      <c r="D25" s="18">
        <f t="shared" si="16"/>
        <v>40651</v>
      </c>
      <c r="E25" s="18">
        <f t="shared" si="16"/>
        <v>40652</v>
      </c>
      <c r="F25" s="18">
        <f t="shared" si="16"/>
        <v>40653</v>
      </c>
      <c r="G25" s="18">
        <f t="shared" si="16"/>
        <v>40654</v>
      </c>
      <c r="H25" s="18">
        <f t="shared" si="16"/>
        <v>40655</v>
      </c>
      <c r="I25" s="18">
        <f t="shared" si="16"/>
        <v>40656</v>
      </c>
      <c r="J25" s="18">
        <f t="shared" si="16"/>
        <v>40657</v>
      </c>
      <c r="K25" s="18">
        <f t="shared" si="16"/>
        <v>40658</v>
      </c>
      <c r="L25" s="18">
        <f t="shared" si="16"/>
        <v>40659</v>
      </c>
      <c r="M25" s="18">
        <f t="shared" si="16"/>
        <v>40660</v>
      </c>
      <c r="N25" s="18">
        <f t="shared" si="16"/>
        <v>40661</v>
      </c>
      <c r="O25" s="18">
        <f t="shared" si="16"/>
        <v>40662</v>
      </c>
      <c r="P25" s="18">
        <f t="shared" si="16"/>
        <v>40663</v>
      </c>
      <c r="Q25" s="21"/>
      <c r="R25" s="22"/>
    </row>
    <row r="26" spans="1:18" s="3" customFormat="1" ht="14.25" customHeight="1" thickBot="1">
      <c r="A26" s="3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20</v>
      </c>
      <c r="P26" s="12">
        <f>IF(WEEKDAY(P24,2)=1,"振替休日","")</f>
      </c>
      <c r="Q26" s="24"/>
      <c r="R26" s="22"/>
    </row>
    <row r="27" spans="1:18" ht="14.25" customHeight="1" thickBot="1">
      <c r="A27" s="31" t="s">
        <v>7</v>
      </c>
      <c r="B27" s="25">
        <f>P24+1</f>
        <v>40664</v>
      </c>
      <c r="C27" s="25">
        <f>B27+1</f>
        <v>40665</v>
      </c>
      <c r="D27" s="25">
        <f aca="true" t="shared" si="17" ref="D27:P27">C27+1</f>
        <v>40666</v>
      </c>
      <c r="E27" s="25">
        <f t="shared" si="17"/>
        <v>40667</v>
      </c>
      <c r="F27" s="25">
        <f t="shared" si="17"/>
        <v>40668</v>
      </c>
      <c r="G27" s="25">
        <f t="shared" si="17"/>
        <v>40669</v>
      </c>
      <c r="H27" s="25">
        <f t="shared" si="17"/>
        <v>40670</v>
      </c>
      <c r="I27" s="25">
        <f t="shared" si="17"/>
        <v>40671</v>
      </c>
      <c r="J27" s="25">
        <f t="shared" si="17"/>
        <v>40672</v>
      </c>
      <c r="K27" s="25">
        <f t="shared" si="17"/>
        <v>40673</v>
      </c>
      <c r="L27" s="25">
        <f t="shared" si="17"/>
        <v>40674</v>
      </c>
      <c r="M27" s="25">
        <f t="shared" si="17"/>
        <v>40675</v>
      </c>
      <c r="N27" s="25">
        <f t="shared" si="17"/>
        <v>40676</v>
      </c>
      <c r="O27" s="25">
        <f t="shared" si="17"/>
        <v>40677</v>
      </c>
      <c r="P27" s="25">
        <f t="shared" si="17"/>
        <v>40678</v>
      </c>
      <c r="Q27" s="26"/>
      <c r="R27" s="22"/>
    </row>
    <row r="28" spans="1:18" s="3" customFormat="1" ht="14.25" customHeight="1" thickTop="1">
      <c r="A28" s="32"/>
      <c r="B28" s="18">
        <f>B27</f>
        <v>40664</v>
      </c>
      <c r="C28" s="18">
        <f aca="true" t="shared" si="18" ref="C28:P28">C27</f>
        <v>40665</v>
      </c>
      <c r="D28" s="18">
        <f t="shared" si="18"/>
        <v>40666</v>
      </c>
      <c r="E28" s="18">
        <f t="shared" si="18"/>
        <v>40667</v>
      </c>
      <c r="F28" s="18">
        <f t="shared" si="18"/>
        <v>40668</v>
      </c>
      <c r="G28" s="18">
        <f t="shared" si="18"/>
        <v>40669</v>
      </c>
      <c r="H28" s="18">
        <f t="shared" si="18"/>
        <v>40670</v>
      </c>
      <c r="I28" s="18">
        <f t="shared" si="18"/>
        <v>40671</v>
      </c>
      <c r="J28" s="18">
        <f t="shared" si="18"/>
        <v>40672</v>
      </c>
      <c r="K28" s="18">
        <f t="shared" si="18"/>
        <v>40673</v>
      </c>
      <c r="L28" s="18">
        <f t="shared" si="18"/>
        <v>40674</v>
      </c>
      <c r="M28" s="18">
        <f t="shared" si="18"/>
        <v>40675</v>
      </c>
      <c r="N28" s="18">
        <f t="shared" si="18"/>
        <v>40676</v>
      </c>
      <c r="O28" s="18">
        <f t="shared" si="18"/>
        <v>40677</v>
      </c>
      <c r="P28" s="18">
        <f t="shared" si="18"/>
        <v>40678</v>
      </c>
      <c r="Q28" s="21"/>
      <c r="R28" s="34" t="s">
        <v>11</v>
      </c>
    </row>
    <row r="29" spans="1:18" s="3" customFormat="1" ht="14.25" customHeight="1" thickBot="1">
      <c r="A29" s="32"/>
      <c r="B29" s="13"/>
      <c r="C29" s="13"/>
      <c r="D29" s="13" t="s">
        <v>21</v>
      </c>
      <c r="E29" s="13" t="s">
        <v>26</v>
      </c>
      <c r="F29" s="13" t="s">
        <v>22</v>
      </c>
      <c r="G29" s="13">
        <f>IF(OR(WEEKDAY(D27,2)=7,WEEKDAY(E27,2)=7,WEEKDAY(E28)=7),"振替休日","")</f>
      </c>
      <c r="H29" s="13"/>
      <c r="I29" s="13"/>
      <c r="J29" s="13"/>
      <c r="K29" s="13"/>
      <c r="L29" s="13"/>
      <c r="M29" s="13"/>
      <c r="N29" s="13"/>
      <c r="O29" s="13"/>
      <c r="P29" s="13"/>
      <c r="Q29" s="23"/>
      <c r="R29" s="30"/>
    </row>
    <row r="30" spans="1:18" ht="14.25" customHeight="1">
      <c r="A30" s="32"/>
      <c r="B30" s="25">
        <f>P27+1</f>
        <v>40679</v>
      </c>
      <c r="C30" s="25">
        <f>B30+1</f>
        <v>40680</v>
      </c>
      <c r="D30" s="25">
        <f aca="true" t="shared" si="19" ref="D30:Q30">C30+1</f>
        <v>40681</v>
      </c>
      <c r="E30" s="25">
        <f t="shared" si="19"/>
        <v>40682</v>
      </c>
      <c r="F30" s="25">
        <f t="shared" si="19"/>
        <v>40683</v>
      </c>
      <c r="G30" s="25">
        <f t="shared" si="19"/>
        <v>40684</v>
      </c>
      <c r="H30" s="25">
        <f t="shared" si="19"/>
        <v>40685</v>
      </c>
      <c r="I30" s="25">
        <f t="shared" si="19"/>
        <v>40686</v>
      </c>
      <c r="J30" s="25">
        <f t="shared" si="19"/>
        <v>40687</v>
      </c>
      <c r="K30" s="25">
        <f t="shared" si="19"/>
        <v>40688</v>
      </c>
      <c r="L30" s="25">
        <f t="shared" si="19"/>
        <v>40689</v>
      </c>
      <c r="M30" s="25">
        <f t="shared" si="19"/>
        <v>40690</v>
      </c>
      <c r="N30" s="25">
        <f t="shared" si="19"/>
        <v>40691</v>
      </c>
      <c r="O30" s="25">
        <f t="shared" si="19"/>
        <v>40692</v>
      </c>
      <c r="P30" s="25">
        <f t="shared" si="19"/>
        <v>40693</v>
      </c>
      <c r="Q30" s="26">
        <f t="shared" si="19"/>
        <v>40694</v>
      </c>
      <c r="R30" s="22"/>
    </row>
    <row r="31" spans="1:18" s="3" customFormat="1" ht="14.25" customHeight="1">
      <c r="A31" s="32"/>
      <c r="B31" s="18">
        <f>B30</f>
        <v>40679</v>
      </c>
      <c r="C31" s="18">
        <f aca="true" t="shared" si="20" ref="C31:Q31">C30</f>
        <v>40680</v>
      </c>
      <c r="D31" s="18">
        <f t="shared" si="20"/>
        <v>40681</v>
      </c>
      <c r="E31" s="18">
        <f t="shared" si="20"/>
        <v>40682</v>
      </c>
      <c r="F31" s="18">
        <f t="shared" si="20"/>
        <v>40683</v>
      </c>
      <c r="G31" s="18">
        <f t="shared" si="20"/>
        <v>40684</v>
      </c>
      <c r="H31" s="18">
        <f t="shared" si="20"/>
        <v>40685</v>
      </c>
      <c r="I31" s="18">
        <f t="shared" si="20"/>
        <v>40686</v>
      </c>
      <c r="J31" s="18">
        <f t="shared" si="20"/>
        <v>40687</v>
      </c>
      <c r="K31" s="18">
        <f t="shared" si="20"/>
        <v>40688</v>
      </c>
      <c r="L31" s="18">
        <f t="shared" si="20"/>
        <v>40689</v>
      </c>
      <c r="M31" s="18">
        <f t="shared" si="20"/>
        <v>40690</v>
      </c>
      <c r="N31" s="18">
        <f t="shared" si="20"/>
        <v>40691</v>
      </c>
      <c r="O31" s="18">
        <f t="shared" si="20"/>
        <v>40692</v>
      </c>
      <c r="P31" s="18">
        <f t="shared" si="20"/>
        <v>40693</v>
      </c>
      <c r="Q31" s="21">
        <f t="shared" si="20"/>
        <v>40694</v>
      </c>
      <c r="R31" s="22"/>
    </row>
    <row r="32" spans="1:18" s="3" customFormat="1" ht="14.25" customHeight="1" thickBot="1">
      <c r="A32" s="3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22"/>
    </row>
    <row r="33" spans="1:18" ht="14.25" customHeight="1">
      <c r="A33" s="31" t="s">
        <v>8</v>
      </c>
      <c r="B33" s="25">
        <f>Q30+1</f>
        <v>40695</v>
      </c>
      <c r="C33" s="25">
        <f>B33+1</f>
        <v>40696</v>
      </c>
      <c r="D33" s="25">
        <f aca="true" t="shared" si="21" ref="D33:P33">C33+1</f>
        <v>40697</v>
      </c>
      <c r="E33" s="25">
        <f t="shared" si="21"/>
        <v>40698</v>
      </c>
      <c r="F33" s="25">
        <f t="shared" si="21"/>
        <v>40699</v>
      </c>
      <c r="G33" s="25">
        <f t="shared" si="21"/>
        <v>40700</v>
      </c>
      <c r="H33" s="25">
        <f t="shared" si="21"/>
        <v>40701</v>
      </c>
      <c r="I33" s="25">
        <f t="shared" si="21"/>
        <v>40702</v>
      </c>
      <c r="J33" s="25">
        <f t="shared" si="21"/>
        <v>40703</v>
      </c>
      <c r="K33" s="25">
        <f t="shared" si="21"/>
        <v>40704</v>
      </c>
      <c r="L33" s="25">
        <f t="shared" si="21"/>
        <v>40705</v>
      </c>
      <c r="M33" s="25">
        <f t="shared" si="21"/>
        <v>40706</v>
      </c>
      <c r="N33" s="25">
        <f t="shared" si="21"/>
        <v>40707</v>
      </c>
      <c r="O33" s="25">
        <f t="shared" si="21"/>
        <v>40708</v>
      </c>
      <c r="P33" s="25">
        <f t="shared" si="21"/>
        <v>40709</v>
      </c>
      <c r="Q33" s="26"/>
      <c r="R33" s="22"/>
    </row>
    <row r="34" spans="1:18" s="3" customFormat="1" ht="14.25" customHeight="1">
      <c r="A34" s="32"/>
      <c r="B34" s="18">
        <f>B33</f>
        <v>40695</v>
      </c>
      <c r="C34" s="18">
        <f aca="true" t="shared" si="22" ref="C34:P34">C33</f>
        <v>40696</v>
      </c>
      <c r="D34" s="18">
        <f t="shared" si="22"/>
        <v>40697</v>
      </c>
      <c r="E34" s="18">
        <f t="shared" si="22"/>
        <v>40698</v>
      </c>
      <c r="F34" s="18">
        <f t="shared" si="22"/>
        <v>40699</v>
      </c>
      <c r="G34" s="18">
        <f t="shared" si="22"/>
        <v>40700</v>
      </c>
      <c r="H34" s="18">
        <f t="shared" si="22"/>
        <v>40701</v>
      </c>
      <c r="I34" s="18">
        <f t="shared" si="22"/>
        <v>40702</v>
      </c>
      <c r="J34" s="18">
        <f t="shared" si="22"/>
        <v>40703</v>
      </c>
      <c r="K34" s="18">
        <f t="shared" si="22"/>
        <v>40704</v>
      </c>
      <c r="L34" s="18">
        <f t="shared" si="22"/>
        <v>40705</v>
      </c>
      <c r="M34" s="18">
        <f t="shared" si="22"/>
        <v>40706</v>
      </c>
      <c r="N34" s="18">
        <f t="shared" si="22"/>
        <v>40707</v>
      </c>
      <c r="O34" s="18">
        <f t="shared" si="22"/>
        <v>40708</v>
      </c>
      <c r="P34" s="18">
        <f t="shared" si="22"/>
        <v>40709</v>
      </c>
      <c r="Q34" s="21"/>
      <c r="R34" s="22"/>
    </row>
    <row r="35" spans="1:18" s="3" customFormat="1" ht="14.25" customHeight="1" thickBot="1">
      <c r="A35" s="3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3"/>
      <c r="R35" s="22"/>
    </row>
    <row r="36" spans="1:18" ht="14.25" customHeight="1">
      <c r="A36" s="32"/>
      <c r="B36" s="25">
        <f>P33+1</f>
        <v>40710</v>
      </c>
      <c r="C36" s="25">
        <f>B36+1</f>
        <v>40711</v>
      </c>
      <c r="D36" s="25">
        <f aca="true" t="shared" si="23" ref="D36:P36">C36+1</f>
        <v>40712</v>
      </c>
      <c r="E36" s="25">
        <f t="shared" si="23"/>
        <v>40713</v>
      </c>
      <c r="F36" s="25">
        <f t="shared" si="23"/>
        <v>40714</v>
      </c>
      <c r="G36" s="25">
        <f t="shared" si="23"/>
        <v>40715</v>
      </c>
      <c r="H36" s="25">
        <f t="shared" si="23"/>
        <v>40716</v>
      </c>
      <c r="I36" s="25">
        <f t="shared" si="23"/>
        <v>40717</v>
      </c>
      <c r="J36" s="25">
        <f t="shared" si="23"/>
        <v>40718</v>
      </c>
      <c r="K36" s="25">
        <f t="shared" si="23"/>
        <v>40719</v>
      </c>
      <c r="L36" s="25">
        <f t="shared" si="23"/>
        <v>40720</v>
      </c>
      <c r="M36" s="25">
        <f t="shared" si="23"/>
        <v>40721</v>
      </c>
      <c r="N36" s="25">
        <f t="shared" si="23"/>
        <v>40722</v>
      </c>
      <c r="O36" s="25">
        <f t="shared" si="23"/>
        <v>40723</v>
      </c>
      <c r="P36" s="25">
        <f t="shared" si="23"/>
        <v>40724</v>
      </c>
      <c r="Q36" s="26"/>
      <c r="R36" s="22"/>
    </row>
    <row r="37" spans="1:18" s="3" customFormat="1" ht="14.25" customHeight="1">
      <c r="A37" s="32"/>
      <c r="B37" s="18">
        <f>B36</f>
        <v>40710</v>
      </c>
      <c r="C37" s="18">
        <f aca="true" t="shared" si="24" ref="C37:P37">C36</f>
        <v>40711</v>
      </c>
      <c r="D37" s="18">
        <f t="shared" si="24"/>
        <v>40712</v>
      </c>
      <c r="E37" s="18">
        <f t="shared" si="24"/>
        <v>40713</v>
      </c>
      <c r="F37" s="18">
        <f t="shared" si="24"/>
        <v>40714</v>
      </c>
      <c r="G37" s="18">
        <f t="shared" si="24"/>
        <v>40715</v>
      </c>
      <c r="H37" s="18">
        <f t="shared" si="24"/>
        <v>40716</v>
      </c>
      <c r="I37" s="18">
        <f t="shared" si="24"/>
        <v>40717</v>
      </c>
      <c r="J37" s="18">
        <f t="shared" si="24"/>
        <v>40718</v>
      </c>
      <c r="K37" s="18">
        <f t="shared" si="24"/>
        <v>40719</v>
      </c>
      <c r="L37" s="18">
        <f t="shared" si="24"/>
        <v>40720</v>
      </c>
      <c r="M37" s="18">
        <f t="shared" si="24"/>
        <v>40721</v>
      </c>
      <c r="N37" s="18">
        <f t="shared" si="24"/>
        <v>40722</v>
      </c>
      <c r="O37" s="18">
        <f t="shared" si="24"/>
        <v>40723</v>
      </c>
      <c r="P37" s="18">
        <f t="shared" si="24"/>
        <v>40724</v>
      </c>
      <c r="Q37" s="21"/>
      <c r="R37" s="22"/>
    </row>
    <row r="38" spans="1:18" s="3" customFormat="1" ht="14.25" customHeight="1" thickBot="1">
      <c r="A38" s="3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28"/>
    </row>
    <row r="39" spans="1:18" ht="60.75" customHeight="1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7"/>
    </row>
    <row r="40" spans="1:18" ht="14.25" customHeight="1">
      <c r="A40" s="31" t="s">
        <v>12</v>
      </c>
      <c r="B40" s="25">
        <f>P36+1</f>
        <v>40725</v>
      </c>
      <c r="C40" s="25">
        <f>B40+1</f>
        <v>40726</v>
      </c>
      <c r="D40" s="25">
        <f aca="true" t="shared" si="25" ref="D40:P40">C40+1</f>
        <v>40727</v>
      </c>
      <c r="E40" s="25">
        <f t="shared" si="25"/>
        <v>40728</v>
      </c>
      <c r="F40" s="25">
        <f t="shared" si="25"/>
        <v>40729</v>
      </c>
      <c r="G40" s="25">
        <f t="shared" si="25"/>
        <v>40730</v>
      </c>
      <c r="H40" s="25">
        <f t="shared" si="25"/>
        <v>40731</v>
      </c>
      <c r="I40" s="25">
        <f t="shared" si="25"/>
        <v>40732</v>
      </c>
      <c r="J40" s="25">
        <f t="shared" si="25"/>
        <v>40733</v>
      </c>
      <c r="K40" s="25">
        <f t="shared" si="25"/>
        <v>40734</v>
      </c>
      <c r="L40" s="25">
        <f t="shared" si="25"/>
        <v>40735</v>
      </c>
      <c r="M40" s="25">
        <f t="shared" si="25"/>
        <v>40736</v>
      </c>
      <c r="N40" s="25">
        <f t="shared" si="25"/>
        <v>40737</v>
      </c>
      <c r="O40" s="25">
        <f t="shared" si="25"/>
        <v>40738</v>
      </c>
      <c r="P40" s="25">
        <f t="shared" si="25"/>
        <v>40739</v>
      </c>
      <c r="Q40" s="26"/>
      <c r="R40" s="29" t="s">
        <v>9</v>
      </c>
    </row>
    <row r="41" spans="1:18" s="3" customFormat="1" ht="14.25" customHeight="1">
      <c r="A41" s="32"/>
      <c r="B41" s="18">
        <f>B40</f>
        <v>40725</v>
      </c>
      <c r="C41" s="18">
        <f aca="true" t="shared" si="26" ref="C41:P41">C40</f>
        <v>40726</v>
      </c>
      <c r="D41" s="18">
        <f t="shared" si="26"/>
        <v>40727</v>
      </c>
      <c r="E41" s="18">
        <f t="shared" si="26"/>
        <v>40728</v>
      </c>
      <c r="F41" s="18">
        <f t="shared" si="26"/>
        <v>40729</v>
      </c>
      <c r="G41" s="18">
        <f t="shared" si="26"/>
        <v>40730</v>
      </c>
      <c r="H41" s="18">
        <f t="shared" si="26"/>
        <v>40731</v>
      </c>
      <c r="I41" s="18">
        <f t="shared" si="26"/>
        <v>40732</v>
      </c>
      <c r="J41" s="18">
        <f t="shared" si="26"/>
        <v>40733</v>
      </c>
      <c r="K41" s="18">
        <f t="shared" si="26"/>
        <v>40734</v>
      </c>
      <c r="L41" s="18">
        <f t="shared" si="26"/>
        <v>40735</v>
      </c>
      <c r="M41" s="18">
        <f t="shared" si="26"/>
        <v>40736</v>
      </c>
      <c r="N41" s="18">
        <f t="shared" si="26"/>
        <v>40737</v>
      </c>
      <c r="O41" s="18">
        <f t="shared" si="26"/>
        <v>40738</v>
      </c>
      <c r="P41" s="18">
        <f t="shared" si="26"/>
        <v>40739</v>
      </c>
      <c r="Q41" s="21"/>
      <c r="R41" s="30"/>
    </row>
    <row r="42" spans="1:18" s="3" customFormat="1" ht="14.25" customHeight="1" thickBot="1">
      <c r="A42" s="3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>IF(WEEKDAY(P40,2)=1,"海の日","")</f>
      </c>
      <c r="Q42" s="23"/>
      <c r="R42" s="27"/>
    </row>
    <row r="43" spans="1:18" ht="14.25" customHeight="1">
      <c r="A43" s="32"/>
      <c r="B43" s="25">
        <f>P40+1</f>
        <v>40740</v>
      </c>
      <c r="C43" s="25">
        <f>B43+1</f>
        <v>40741</v>
      </c>
      <c r="D43" s="25">
        <f aca="true" t="shared" si="27" ref="D43:Q43">C43+1</f>
        <v>40742</v>
      </c>
      <c r="E43" s="25">
        <f t="shared" si="27"/>
        <v>40743</v>
      </c>
      <c r="F43" s="25">
        <f t="shared" si="27"/>
        <v>40744</v>
      </c>
      <c r="G43" s="25">
        <f t="shared" si="27"/>
        <v>40745</v>
      </c>
      <c r="H43" s="25">
        <f t="shared" si="27"/>
        <v>40746</v>
      </c>
      <c r="I43" s="25">
        <f t="shared" si="27"/>
        <v>40747</v>
      </c>
      <c r="J43" s="25">
        <f t="shared" si="27"/>
        <v>40748</v>
      </c>
      <c r="K43" s="25">
        <f t="shared" si="27"/>
        <v>40749</v>
      </c>
      <c r="L43" s="25">
        <f t="shared" si="27"/>
        <v>40750</v>
      </c>
      <c r="M43" s="25">
        <f t="shared" si="27"/>
        <v>40751</v>
      </c>
      <c r="N43" s="25">
        <f t="shared" si="27"/>
        <v>40752</v>
      </c>
      <c r="O43" s="25">
        <f t="shared" si="27"/>
        <v>40753</v>
      </c>
      <c r="P43" s="25">
        <f t="shared" si="27"/>
        <v>40754</v>
      </c>
      <c r="Q43" s="26">
        <f t="shared" si="27"/>
        <v>40755</v>
      </c>
      <c r="R43" s="22"/>
    </row>
    <row r="44" spans="1:18" s="3" customFormat="1" ht="14.25" customHeight="1">
      <c r="A44" s="32"/>
      <c r="B44" s="18">
        <f>B43</f>
        <v>40740</v>
      </c>
      <c r="C44" s="18">
        <f aca="true" t="shared" si="28" ref="C44:Q44">C43</f>
        <v>40741</v>
      </c>
      <c r="D44" s="18">
        <f t="shared" si="28"/>
        <v>40742</v>
      </c>
      <c r="E44" s="18">
        <f t="shared" si="28"/>
        <v>40743</v>
      </c>
      <c r="F44" s="18">
        <f t="shared" si="28"/>
        <v>40744</v>
      </c>
      <c r="G44" s="18">
        <f t="shared" si="28"/>
        <v>40745</v>
      </c>
      <c r="H44" s="18">
        <f t="shared" si="28"/>
        <v>40746</v>
      </c>
      <c r="I44" s="18">
        <f t="shared" si="28"/>
        <v>40747</v>
      </c>
      <c r="J44" s="18">
        <f t="shared" si="28"/>
        <v>40748</v>
      </c>
      <c r="K44" s="18">
        <f t="shared" si="28"/>
        <v>40749</v>
      </c>
      <c r="L44" s="18">
        <f t="shared" si="28"/>
        <v>40750</v>
      </c>
      <c r="M44" s="18">
        <f t="shared" si="28"/>
        <v>40751</v>
      </c>
      <c r="N44" s="18">
        <f t="shared" si="28"/>
        <v>40752</v>
      </c>
      <c r="O44" s="18">
        <f t="shared" si="28"/>
        <v>40753</v>
      </c>
      <c r="P44" s="18">
        <f t="shared" si="28"/>
        <v>40754</v>
      </c>
      <c r="Q44" s="21">
        <f t="shared" si="28"/>
        <v>40755</v>
      </c>
      <c r="R44" s="22"/>
    </row>
    <row r="45" spans="1:18" s="3" customFormat="1" ht="14.25" customHeight="1" thickBot="1">
      <c r="A45" s="33"/>
      <c r="B45" s="14">
        <f aca="true" t="shared" si="29" ref="B45:G45">IF(WEEKDAY(B43,2)=1,"海の日","")</f>
      </c>
      <c r="C45" s="14">
        <f t="shared" si="29"/>
      </c>
      <c r="D45" s="14" t="str">
        <f t="shared" si="29"/>
        <v>海の日</v>
      </c>
      <c r="E45" s="14">
        <f t="shared" si="29"/>
      </c>
      <c r="F45" s="14">
        <f t="shared" si="29"/>
      </c>
      <c r="G45" s="14">
        <f t="shared" si="29"/>
      </c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22"/>
    </row>
    <row r="46" spans="1:18" ht="14.25" customHeight="1" thickBot="1">
      <c r="A46" s="31" t="s">
        <v>13</v>
      </c>
      <c r="B46" s="25">
        <f>Q43+1</f>
        <v>40756</v>
      </c>
      <c r="C46" s="25">
        <f>B46+1</f>
        <v>40757</v>
      </c>
      <c r="D46" s="25">
        <f aca="true" t="shared" si="30" ref="D46:P46">C46+1</f>
        <v>40758</v>
      </c>
      <c r="E46" s="25">
        <f t="shared" si="30"/>
        <v>40759</v>
      </c>
      <c r="F46" s="25">
        <f t="shared" si="30"/>
        <v>40760</v>
      </c>
      <c r="G46" s="25">
        <f t="shared" si="30"/>
        <v>40761</v>
      </c>
      <c r="H46" s="25">
        <f t="shared" si="30"/>
        <v>40762</v>
      </c>
      <c r="I46" s="25">
        <f t="shared" si="30"/>
        <v>40763</v>
      </c>
      <c r="J46" s="25">
        <f t="shared" si="30"/>
        <v>40764</v>
      </c>
      <c r="K46" s="25">
        <f t="shared" si="30"/>
        <v>40765</v>
      </c>
      <c r="L46" s="25">
        <f t="shared" si="30"/>
        <v>40766</v>
      </c>
      <c r="M46" s="25">
        <f t="shared" si="30"/>
        <v>40767</v>
      </c>
      <c r="N46" s="25">
        <f t="shared" si="30"/>
        <v>40768</v>
      </c>
      <c r="O46" s="25">
        <f t="shared" si="30"/>
        <v>40769</v>
      </c>
      <c r="P46" s="25">
        <f t="shared" si="30"/>
        <v>40770</v>
      </c>
      <c r="Q46" s="26"/>
      <c r="R46" s="22"/>
    </row>
    <row r="47" spans="1:18" s="3" customFormat="1" ht="14.25" customHeight="1" thickTop="1">
      <c r="A47" s="32"/>
      <c r="B47" s="18">
        <f>B46</f>
        <v>40756</v>
      </c>
      <c r="C47" s="18">
        <f aca="true" t="shared" si="31" ref="C47:P47">C46</f>
        <v>40757</v>
      </c>
      <c r="D47" s="18">
        <f t="shared" si="31"/>
        <v>40758</v>
      </c>
      <c r="E47" s="18">
        <f t="shared" si="31"/>
        <v>40759</v>
      </c>
      <c r="F47" s="18">
        <f t="shared" si="31"/>
        <v>40760</v>
      </c>
      <c r="G47" s="18">
        <f t="shared" si="31"/>
        <v>40761</v>
      </c>
      <c r="H47" s="18">
        <f t="shared" si="31"/>
        <v>40762</v>
      </c>
      <c r="I47" s="18">
        <f t="shared" si="31"/>
        <v>40763</v>
      </c>
      <c r="J47" s="18">
        <f t="shared" si="31"/>
        <v>40764</v>
      </c>
      <c r="K47" s="18">
        <f t="shared" si="31"/>
        <v>40765</v>
      </c>
      <c r="L47" s="18">
        <f t="shared" si="31"/>
        <v>40766</v>
      </c>
      <c r="M47" s="18">
        <f t="shared" si="31"/>
        <v>40767</v>
      </c>
      <c r="N47" s="18">
        <f t="shared" si="31"/>
        <v>40768</v>
      </c>
      <c r="O47" s="18">
        <f t="shared" si="31"/>
        <v>40769</v>
      </c>
      <c r="P47" s="18">
        <f t="shared" si="31"/>
        <v>40770</v>
      </c>
      <c r="Q47" s="21"/>
      <c r="R47" s="34" t="s">
        <v>10</v>
      </c>
    </row>
    <row r="48" spans="1:18" s="3" customFormat="1" ht="14.25" customHeight="1" thickBot="1">
      <c r="A48" s="3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3"/>
      <c r="R48" s="30"/>
    </row>
    <row r="49" spans="1:18" ht="14.25" customHeight="1">
      <c r="A49" s="32"/>
      <c r="B49" s="25">
        <f>P46+1</f>
        <v>40771</v>
      </c>
      <c r="C49" s="25">
        <f>B49+1</f>
        <v>40772</v>
      </c>
      <c r="D49" s="25">
        <f aca="true" t="shared" si="32" ref="D49:Q49">C49+1</f>
        <v>40773</v>
      </c>
      <c r="E49" s="25">
        <f t="shared" si="32"/>
        <v>40774</v>
      </c>
      <c r="F49" s="25">
        <f t="shared" si="32"/>
        <v>40775</v>
      </c>
      <c r="G49" s="25">
        <f t="shared" si="32"/>
        <v>40776</v>
      </c>
      <c r="H49" s="25">
        <f t="shared" si="32"/>
        <v>40777</v>
      </c>
      <c r="I49" s="25">
        <f t="shared" si="32"/>
        <v>40778</v>
      </c>
      <c r="J49" s="25">
        <f t="shared" si="32"/>
        <v>40779</v>
      </c>
      <c r="K49" s="25">
        <f t="shared" si="32"/>
        <v>40780</v>
      </c>
      <c r="L49" s="25">
        <f t="shared" si="32"/>
        <v>40781</v>
      </c>
      <c r="M49" s="25">
        <f t="shared" si="32"/>
        <v>40782</v>
      </c>
      <c r="N49" s="25">
        <f t="shared" si="32"/>
        <v>40783</v>
      </c>
      <c r="O49" s="25">
        <f t="shared" si="32"/>
        <v>40784</v>
      </c>
      <c r="P49" s="25">
        <f t="shared" si="32"/>
        <v>40785</v>
      </c>
      <c r="Q49" s="26">
        <f t="shared" si="32"/>
        <v>40786</v>
      </c>
      <c r="R49" s="22"/>
    </row>
    <row r="50" spans="1:18" s="3" customFormat="1" ht="14.25" customHeight="1">
      <c r="A50" s="32"/>
      <c r="B50" s="18">
        <f>B49</f>
        <v>40771</v>
      </c>
      <c r="C50" s="18">
        <f aca="true" t="shared" si="33" ref="C50:Q50">C49</f>
        <v>40772</v>
      </c>
      <c r="D50" s="18">
        <f t="shared" si="33"/>
        <v>40773</v>
      </c>
      <c r="E50" s="18">
        <f t="shared" si="33"/>
        <v>40774</v>
      </c>
      <c r="F50" s="18">
        <f t="shared" si="33"/>
        <v>40775</v>
      </c>
      <c r="G50" s="18">
        <f t="shared" si="33"/>
        <v>40776</v>
      </c>
      <c r="H50" s="18">
        <f t="shared" si="33"/>
        <v>40777</v>
      </c>
      <c r="I50" s="18">
        <f t="shared" si="33"/>
        <v>40778</v>
      </c>
      <c r="J50" s="18">
        <f t="shared" si="33"/>
        <v>40779</v>
      </c>
      <c r="K50" s="18">
        <f t="shared" si="33"/>
        <v>40780</v>
      </c>
      <c r="L50" s="18">
        <f t="shared" si="33"/>
        <v>40781</v>
      </c>
      <c r="M50" s="18">
        <f t="shared" si="33"/>
        <v>40782</v>
      </c>
      <c r="N50" s="18">
        <f t="shared" si="33"/>
        <v>40783</v>
      </c>
      <c r="O50" s="18">
        <f t="shared" si="33"/>
        <v>40784</v>
      </c>
      <c r="P50" s="18">
        <f t="shared" si="33"/>
        <v>40785</v>
      </c>
      <c r="Q50" s="21">
        <f t="shared" si="33"/>
        <v>40786</v>
      </c>
      <c r="R50" s="22"/>
    </row>
    <row r="51" spans="1:18" s="3" customFormat="1" ht="14.25" customHeight="1" thickBot="1">
      <c r="A51" s="3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4"/>
      <c r="R51" s="22"/>
    </row>
    <row r="52" spans="1:18" ht="14.25" customHeight="1">
      <c r="A52" s="31" t="s">
        <v>14</v>
      </c>
      <c r="B52" s="25">
        <f>Q49+1</f>
        <v>40787</v>
      </c>
      <c r="C52" s="25">
        <f>B52+1</f>
        <v>40788</v>
      </c>
      <c r="D52" s="25">
        <f aca="true" t="shared" si="34" ref="D52:P52">C52+1</f>
        <v>40789</v>
      </c>
      <c r="E52" s="25">
        <f t="shared" si="34"/>
        <v>40790</v>
      </c>
      <c r="F52" s="25">
        <f t="shared" si="34"/>
        <v>40791</v>
      </c>
      <c r="G52" s="25">
        <f t="shared" si="34"/>
        <v>40792</v>
      </c>
      <c r="H52" s="25">
        <f t="shared" si="34"/>
        <v>40793</v>
      </c>
      <c r="I52" s="25">
        <f t="shared" si="34"/>
        <v>40794</v>
      </c>
      <c r="J52" s="25">
        <f t="shared" si="34"/>
        <v>40795</v>
      </c>
      <c r="K52" s="25">
        <f t="shared" si="34"/>
        <v>40796</v>
      </c>
      <c r="L52" s="25">
        <f t="shared" si="34"/>
        <v>40797</v>
      </c>
      <c r="M52" s="25">
        <f t="shared" si="34"/>
        <v>40798</v>
      </c>
      <c r="N52" s="25">
        <f t="shared" si="34"/>
        <v>40799</v>
      </c>
      <c r="O52" s="25">
        <f t="shared" si="34"/>
        <v>40800</v>
      </c>
      <c r="P52" s="25">
        <f t="shared" si="34"/>
        <v>40801</v>
      </c>
      <c r="Q52" s="26"/>
      <c r="R52" s="22"/>
    </row>
    <row r="53" spans="1:18" s="3" customFormat="1" ht="14.25" customHeight="1">
      <c r="A53" s="32"/>
      <c r="B53" s="18">
        <f>B52</f>
        <v>40787</v>
      </c>
      <c r="C53" s="18">
        <f aca="true" t="shared" si="35" ref="C53:P53">C52</f>
        <v>40788</v>
      </c>
      <c r="D53" s="18">
        <f t="shared" si="35"/>
        <v>40789</v>
      </c>
      <c r="E53" s="18">
        <f t="shared" si="35"/>
        <v>40790</v>
      </c>
      <c r="F53" s="18">
        <f t="shared" si="35"/>
        <v>40791</v>
      </c>
      <c r="G53" s="18">
        <f t="shared" si="35"/>
        <v>40792</v>
      </c>
      <c r="H53" s="18">
        <f t="shared" si="35"/>
        <v>40793</v>
      </c>
      <c r="I53" s="18">
        <f t="shared" si="35"/>
        <v>40794</v>
      </c>
      <c r="J53" s="18">
        <f t="shared" si="35"/>
        <v>40795</v>
      </c>
      <c r="K53" s="18">
        <f t="shared" si="35"/>
        <v>40796</v>
      </c>
      <c r="L53" s="18">
        <f t="shared" si="35"/>
        <v>40797</v>
      </c>
      <c r="M53" s="18">
        <f t="shared" si="35"/>
        <v>40798</v>
      </c>
      <c r="N53" s="18">
        <f t="shared" si="35"/>
        <v>40799</v>
      </c>
      <c r="O53" s="18">
        <f t="shared" si="35"/>
        <v>40800</v>
      </c>
      <c r="P53" s="18">
        <f t="shared" si="35"/>
        <v>40801</v>
      </c>
      <c r="Q53" s="21"/>
      <c r="R53" s="22"/>
    </row>
    <row r="54" spans="1:18" s="3" customFormat="1" ht="14.25" customHeight="1" thickBot="1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>
        <f>IF(WEEKDAY(P52,2)=1,"敬老の日","")</f>
      </c>
      <c r="Q54" s="23"/>
      <c r="R54" s="22"/>
    </row>
    <row r="55" spans="1:18" ht="14.25" customHeight="1">
      <c r="A55" s="32"/>
      <c r="B55" s="25">
        <f>P52+1</f>
        <v>40802</v>
      </c>
      <c r="C55" s="25">
        <f>B55+1</f>
        <v>40803</v>
      </c>
      <c r="D55" s="25">
        <f aca="true" t="shared" si="36" ref="D55:P55">C55+1</f>
        <v>40804</v>
      </c>
      <c r="E55" s="25">
        <f t="shared" si="36"/>
        <v>40805</v>
      </c>
      <c r="F55" s="25">
        <f t="shared" si="36"/>
        <v>40806</v>
      </c>
      <c r="G55" s="25">
        <f t="shared" si="36"/>
        <v>40807</v>
      </c>
      <c r="H55" s="25">
        <f t="shared" si="36"/>
        <v>40808</v>
      </c>
      <c r="I55" s="25">
        <f t="shared" si="36"/>
        <v>40809</v>
      </c>
      <c r="J55" s="25">
        <f t="shared" si="36"/>
        <v>40810</v>
      </c>
      <c r="K55" s="25">
        <f t="shared" si="36"/>
        <v>40811</v>
      </c>
      <c r="L55" s="25">
        <f t="shared" si="36"/>
        <v>40812</v>
      </c>
      <c r="M55" s="25">
        <f t="shared" si="36"/>
        <v>40813</v>
      </c>
      <c r="N55" s="25">
        <f t="shared" si="36"/>
        <v>40814</v>
      </c>
      <c r="O55" s="25">
        <f t="shared" si="36"/>
        <v>40815</v>
      </c>
      <c r="P55" s="25">
        <f t="shared" si="36"/>
        <v>40816</v>
      </c>
      <c r="Q55" s="26"/>
      <c r="R55" s="22"/>
    </row>
    <row r="56" spans="1:18" s="3" customFormat="1" ht="14.25" customHeight="1">
      <c r="A56" s="32"/>
      <c r="B56" s="18">
        <f>B55</f>
        <v>40802</v>
      </c>
      <c r="C56" s="18">
        <f aca="true" t="shared" si="37" ref="C56:P56">C55</f>
        <v>40803</v>
      </c>
      <c r="D56" s="18">
        <f t="shared" si="37"/>
        <v>40804</v>
      </c>
      <c r="E56" s="18">
        <f t="shared" si="37"/>
        <v>40805</v>
      </c>
      <c r="F56" s="18">
        <f t="shared" si="37"/>
        <v>40806</v>
      </c>
      <c r="G56" s="18">
        <f t="shared" si="37"/>
        <v>40807</v>
      </c>
      <c r="H56" s="18">
        <f t="shared" si="37"/>
        <v>40808</v>
      </c>
      <c r="I56" s="18">
        <f t="shared" si="37"/>
        <v>40809</v>
      </c>
      <c r="J56" s="18">
        <f t="shared" si="37"/>
        <v>40810</v>
      </c>
      <c r="K56" s="18">
        <f t="shared" si="37"/>
        <v>40811</v>
      </c>
      <c r="L56" s="18">
        <f t="shared" si="37"/>
        <v>40812</v>
      </c>
      <c r="M56" s="18">
        <f t="shared" si="37"/>
        <v>40813</v>
      </c>
      <c r="N56" s="18">
        <f t="shared" si="37"/>
        <v>40814</v>
      </c>
      <c r="O56" s="18">
        <f t="shared" si="37"/>
        <v>40815</v>
      </c>
      <c r="P56" s="18">
        <f t="shared" si="37"/>
        <v>40816</v>
      </c>
      <c r="Q56" s="21"/>
      <c r="R56" s="22"/>
    </row>
    <row r="57" spans="1:18" s="3" customFormat="1" ht="14.25" customHeight="1" thickBot="1">
      <c r="A57" s="33"/>
      <c r="B57" s="14">
        <f aca="true" t="shared" si="38" ref="B57:G57">IF(WEEKDAY(B55,2)=1,"敬老の日","")</f>
      </c>
      <c r="C57" s="14">
        <f t="shared" si="38"/>
      </c>
      <c r="D57" s="14">
        <f t="shared" si="38"/>
      </c>
      <c r="E57" s="14" t="str">
        <f t="shared" si="38"/>
        <v>敬老の日</v>
      </c>
      <c r="F57" s="14">
        <f t="shared" si="38"/>
      </c>
      <c r="G57" s="14">
        <f t="shared" si="38"/>
      </c>
      <c r="H57" s="14">
        <f>IF(INT(23.2488+0.242194*(B2+8)-INT((B2+8)/4))=22,"秋分の日",IF(AND(G57&lt;&gt;"",I57&lt;&gt;""),"国民の休日",""))</f>
      </c>
      <c r="I57" s="14" t="str">
        <f>IF(INT(23.2488+0.242194*(B2+8)-INT((B2+8)/4))=23,"秋分の日",IF(AND(H57="秋分の日",WEEKDAY(I55,2)=1),"振替休日",""))</f>
        <v>秋分の日</v>
      </c>
      <c r="J57" s="14">
        <f>IF(AND(I57&lt;&gt;"",WEEKDAY(J55,2)=1),"振替休日","")</f>
      </c>
      <c r="K57" s="14"/>
      <c r="L57" s="14"/>
      <c r="M57" s="14"/>
      <c r="N57" s="14"/>
      <c r="O57" s="14"/>
      <c r="P57" s="14"/>
      <c r="Q57" s="15"/>
      <c r="R57" s="22"/>
    </row>
    <row r="58" spans="1:18" ht="14.25" customHeight="1">
      <c r="A58" s="38" t="s">
        <v>15</v>
      </c>
      <c r="B58" s="25">
        <f>P55+1</f>
        <v>40817</v>
      </c>
      <c r="C58" s="25">
        <f>B58+1</f>
        <v>40818</v>
      </c>
      <c r="D58" s="25">
        <f aca="true" t="shared" si="39" ref="D58:P58">C58+1</f>
        <v>40819</v>
      </c>
      <c r="E58" s="25">
        <f t="shared" si="39"/>
        <v>40820</v>
      </c>
      <c r="F58" s="25">
        <f t="shared" si="39"/>
        <v>40821</v>
      </c>
      <c r="G58" s="25">
        <f t="shared" si="39"/>
        <v>40822</v>
      </c>
      <c r="H58" s="25">
        <f t="shared" si="39"/>
        <v>40823</v>
      </c>
      <c r="I58" s="25">
        <f t="shared" si="39"/>
        <v>40824</v>
      </c>
      <c r="J58" s="25">
        <f t="shared" si="39"/>
        <v>40825</v>
      </c>
      <c r="K58" s="25">
        <f t="shared" si="39"/>
        <v>40826</v>
      </c>
      <c r="L58" s="25">
        <f t="shared" si="39"/>
        <v>40827</v>
      </c>
      <c r="M58" s="25">
        <f t="shared" si="39"/>
        <v>40828</v>
      </c>
      <c r="N58" s="25">
        <f t="shared" si="39"/>
        <v>40829</v>
      </c>
      <c r="O58" s="25">
        <f t="shared" si="39"/>
        <v>40830</v>
      </c>
      <c r="P58" s="25">
        <f t="shared" si="39"/>
        <v>40831</v>
      </c>
      <c r="Q58" s="26"/>
      <c r="R58" s="22"/>
    </row>
    <row r="59" spans="1:18" s="3" customFormat="1" ht="14.25" customHeight="1">
      <c r="A59" s="39"/>
      <c r="B59" s="18">
        <f>B58</f>
        <v>40817</v>
      </c>
      <c r="C59" s="18">
        <f aca="true" t="shared" si="40" ref="C59:P59">C58</f>
        <v>40818</v>
      </c>
      <c r="D59" s="18">
        <f t="shared" si="40"/>
        <v>40819</v>
      </c>
      <c r="E59" s="18">
        <f t="shared" si="40"/>
        <v>40820</v>
      </c>
      <c r="F59" s="18">
        <f t="shared" si="40"/>
        <v>40821</v>
      </c>
      <c r="G59" s="18">
        <f t="shared" si="40"/>
        <v>40822</v>
      </c>
      <c r="H59" s="18">
        <f t="shared" si="40"/>
        <v>40823</v>
      </c>
      <c r="I59" s="18">
        <f t="shared" si="40"/>
        <v>40824</v>
      </c>
      <c r="J59" s="18">
        <f t="shared" si="40"/>
        <v>40825</v>
      </c>
      <c r="K59" s="18">
        <f t="shared" si="40"/>
        <v>40826</v>
      </c>
      <c r="L59" s="18">
        <f t="shared" si="40"/>
        <v>40827</v>
      </c>
      <c r="M59" s="18">
        <f t="shared" si="40"/>
        <v>40828</v>
      </c>
      <c r="N59" s="18">
        <f t="shared" si="40"/>
        <v>40829</v>
      </c>
      <c r="O59" s="18">
        <f t="shared" si="40"/>
        <v>40830</v>
      </c>
      <c r="P59" s="18">
        <f t="shared" si="40"/>
        <v>40831</v>
      </c>
      <c r="Q59" s="21"/>
      <c r="R59" s="22"/>
    </row>
    <row r="60" spans="1:18" s="3" customFormat="1" ht="14.25" customHeight="1" thickBot="1">
      <c r="A60" s="39"/>
      <c r="B60" s="13"/>
      <c r="C60" s="13"/>
      <c r="D60" s="13"/>
      <c r="E60" s="13"/>
      <c r="F60" s="13"/>
      <c r="G60" s="13"/>
      <c r="H60" s="13"/>
      <c r="I60" s="13">
        <f>IF(WEEKDAY(I58,2)=1,"体育の日","")</f>
      </c>
      <c r="J60" s="13">
        <f aca="true" t="shared" si="41" ref="J60:O60">IF(WEEKDAY(J58,2)=1,"体育の日","")</f>
      </c>
      <c r="K60" s="13" t="str">
        <f t="shared" si="41"/>
        <v>体育の日</v>
      </c>
      <c r="L60" s="13">
        <f t="shared" si="41"/>
      </c>
      <c r="M60" s="13">
        <f t="shared" si="41"/>
      </c>
      <c r="N60" s="13">
        <f t="shared" si="41"/>
      </c>
      <c r="O60" s="13">
        <f t="shared" si="41"/>
      </c>
      <c r="P60" s="13"/>
      <c r="Q60" s="23"/>
      <c r="R60" s="22"/>
    </row>
    <row r="61" spans="1:18" ht="14.25" customHeight="1">
      <c r="A61" s="39"/>
      <c r="B61" s="25">
        <f>P58+1</f>
        <v>40832</v>
      </c>
      <c r="C61" s="25">
        <f>B61+1</f>
        <v>40833</v>
      </c>
      <c r="D61" s="25">
        <f aca="true" t="shared" si="42" ref="D61:Q61">C61+1</f>
        <v>40834</v>
      </c>
      <c r="E61" s="25">
        <f t="shared" si="42"/>
        <v>40835</v>
      </c>
      <c r="F61" s="25">
        <f t="shared" si="42"/>
        <v>40836</v>
      </c>
      <c r="G61" s="25">
        <f t="shared" si="42"/>
        <v>40837</v>
      </c>
      <c r="H61" s="25">
        <f t="shared" si="42"/>
        <v>40838</v>
      </c>
      <c r="I61" s="25">
        <f t="shared" si="42"/>
        <v>40839</v>
      </c>
      <c r="J61" s="25">
        <f t="shared" si="42"/>
        <v>40840</v>
      </c>
      <c r="K61" s="25">
        <f t="shared" si="42"/>
        <v>40841</v>
      </c>
      <c r="L61" s="25">
        <f t="shared" si="42"/>
        <v>40842</v>
      </c>
      <c r="M61" s="25">
        <f t="shared" si="42"/>
        <v>40843</v>
      </c>
      <c r="N61" s="25">
        <f t="shared" si="42"/>
        <v>40844</v>
      </c>
      <c r="O61" s="25">
        <f t="shared" si="42"/>
        <v>40845</v>
      </c>
      <c r="P61" s="25">
        <f t="shared" si="42"/>
        <v>40846</v>
      </c>
      <c r="Q61" s="26">
        <f t="shared" si="42"/>
        <v>40847</v>
      </c>
      <c r="R61" s="22"/>
    </row>
    <row r="62" spans="1:18" s="3" customFormat="1" ht="14.25" customHeight="1">
      <c r="A62" s="39"/>
      <c r="B62" s="18">
        <f>B61</f>
        <v>40832</v>
      </c>
      <c r="C62" s="18">
        <f aca="true" t="shared" si="43" ref="C62:Q62">C61</f>
        <v>40833</v>
      </c>
      <c r="D62" s="18">
        <f t="shared" si="43"/>
        <v>40834</v>
      </c>
      <c r="E62" s="18">
        <f t="shared" si="43"/>
        <v>40835</v>
      </c>
      <c r="F62" s="18">
        <f t="shared" si="43"/>
        <v>40836</v>
      </c>
      <c r="G62" s="18">
        <f t="shared" si="43"/>
        <v>40837</v>
      </c>
      <c r="H62" s="18">
        <f t="shared" si="43"/>
        <v>40838</v>
      </c>
      <c r="I62" s="18">
        <f t="shared" si="43"/>
        <v>40839</v>
      </c>
      <c r="J62" s="18">
        <f t="shared" si="43"/>
        <v>40840</v>
      </c>
      <c r="K62" s="18">
        <f t="shared" si="43"/>
        <v>40841</v>
      </c>
      <c r="L62" s="18">
        <f t="shared" si="43"/>
        <v>40842</v>
      </c>
      <c r="M62" s="18">
        <f t="shared" si="43"/>
        <v>40843</v>
      </c>
      <c r="N62" s="18">
        <f t="shared" si="43"/>
        <v>40844</v>
      </c>
      <c r="O62" s="18">
        <f t="shared" si="43"/>
        <v>40845</v>
      </c>
      <c r="P62" s="18">
        <f t="shared" si="43"/>
        <v>40846</v>
      </c>
      <c r="Q62" s="21">
        <f t="shared" si="43"/>
        <v>40847</v>
      </c>
      <c r="R62" s="22"/>
    </row>
    <row r="63" spans="1:18" s="3" customFormat="1" ht="14.25" customHeight="1" thickBot="1">
      <c r="A63" s="4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4"/>
      <c r="R63" s="22"/>
    </row>
    <row r="64" spans="1:18" ht="14.25" customHeight="1" thickBot="1">
      <c r="A64" s="35" t="s">
        <v>16</v>
      </c>
      <c r="B64" s="25">
        <f>Q61+1</f>
        <v>40848</v>
      </c>
      <c r="C64" s="25">
        <f>B64+1</f>
        <v>40849</v>
      </c>
      <c r="D64" s="25">
        <f aca="true" t="shared" si="44" ref="D64:P64">C64+1</f>
        <v>40850</v>
      </c>
      <c r="E64" s="25">
        <f t="shared" si="44"/>
        <v>40851</v>
      </c>
      <c r="F64" s="25">
        <f t="shared" si="44"/>
        <v>40852</v>
      </c>
      <c r="G64" s="25">
        <f t="shared" si="44"/>
        <v>40853</v>
      </c>
      <c r="H64" s="25">
        <f t="shared" si="44"/>
        <v>40854</v>
      </c>
      <c r="I64" s="25">
        <f t="shared" si="44"/>
        <v>40855</v>
      </c>
      <c r="J64" s="25">
        <f t="shared" si="44"/>
        <v>40856</v>
      </c>
      <c r="K64" s="25">
        <f t="shared" si="44"/>
        <v>40857</v>
      </c>
      <c r="L64" s="25">
        <f t="shared" si="44"/>
        <v>40858</v>
      </c>
      <c r="M64" s="25">
        <f t="shared" si="44"/>
        <v>40859</v>
      </c>
      <c r="N64" s="25">
        <f t="shared" si="44"/>
        <v>40860</v>
      </c>
      <c r="O64" s="25">
        <f t="shared" si="44"/>
        <v>40861</v>
      </c>
      <c r="P64" s="25">
        <f t="shared" si="44"/>
        <v>40862</v>
      </c>
      <c r="Q64" s="26"/>
      <c r="R64" s="22"/>
    </row>
    <row r="65" spans="1:18" s="3" customFormat="1" ht="14.25" customHeight="1" thickTop="1">
      <c r="A65" s="36"/>
      <c r="B65" s="18">
        <f>B64</f>
        <v>40848</v>
      </c>
      <c r="C65" s="18">
        <f aca="true" t="shared" si="45" ref="C65:P65">C64</f>
        <v>40849</v>
      </c>
      <c r="D65" s="18">
        <f t="shared" si="45"/>
        <v>40850</v>
      </c>
      <c r="E65" s="18">
        <f t="shared" si="45"/>
        <v>40851</v>
      </c>
      <c r="F65" s="18">
        <f t="shared" si="45"/>
        <v>40852</v>
      </c>
      <c r="G65" s="18">
        <f t="shared" si="45"/>
        <v>40853</v>
      </c>
      <c r="H65" s="18">
        <f t="shared" si="45"/>
        <v>40854</v>
      </c>
      <c r="I65" s="18">
        <f t="shared" si="45"/>
        <v>40855</v>
      </c>
      <c r="J65" s="18">
        <f t="shared" si="45"/>
        <v>40856</v>
      </c>
      <c r="K65" s="18">
        <f t="shared" si="45"/>
        <v>40857</v>
      </c>
      <c r="L65" s="18">
        <f t="shared" si="45"/>
        <v>40858</v>
      </c>
      <c r="M65" s="18">
        <f t="shared" si="45"/>
        <v>40859</v>
      </c>
      <c r="N65" s="18">
        <f t="shared" si="45"/>
        <v>40860</v>
      </c>
      <c r="O65" s="18">
        <f t="shared" si="45"/>
        <v>40861</v>
      </c>
      <c r="P65" s="18">
        <f t="shared" si="45"/>
        <v>40862</v>
      </c>
      <c r="Q65" s="21"/>
      <c r="R65" s="34" t="s">
        <v>11</v>
      </c>
    </row>
    <row r="66" spans="1:18" s="3" customFormat="1" ht="14.25" customHeight="1" thickBot="1">
      <c r="A66" s="36"/>
      <c r="B66" s="13"/>
      <c r="C66" s="13"/>
      <c r="D66" s="13" t="s">
        <v>23</v>
      </c>
      <c r="E66" s="13">
        <f>IF(WEEKDAY(E64,2)=1,"振替休日","")</f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23"/>
      <c r="R66" s="30"/>
    </row>
    <row r="67" spans="1:18" ht="14.25" customHeight="1">
      <c r="A67" s="36"/>
      <c r="B67" s="25">
        <f>P64+1</f>
        <v>40863</v>
      </c>
      <c r="C67" s="25">
        <f>B67+1</f>
        <v>40864</v>
      </c>
      <c r="D67" s="25">
        <f aca="true" t="shared" si="46" ref="D67:P67">C67+1</f>
        <v>40865</v>
      </c>
      <c r="E67" s="25">
        <f t="shared" si="46"/>
        <v>40866</v>
      </c>
      <c r="F67" s="25">
        <f t="shared" si="46"/>
        <v>40867</v>
      </c>
      <c r="G67" s="25">
        <f t="shared" si="46"/>
        <v>40868</v>
      </c>
      <c r="H67" s="25">
        <f t="shared" si="46"/>
        <v>40869</v>
      </c>
      <c r="I67" s="25">
        <f t="shared" si="46"/>
        <v>40870</v>
      </c>
      <c r="J67" s="25">
        <f t="shared" si="46"/>
        <v>40871</v>
      </c>
      <c r="K67" s="25">
        <f t="shared" si="46"/>
        <v>40872</v>
      </c>
      <c r="L67" s="25">
        <f t="shared" si="46"/>
        <v>40873</v>
      </c>
      <c r="M67" s="25">
        <f t="shared" si="46"/>
        <v>40874</v>
      </c>
      <c r="N67" s="25">
        <f t="shared" si="46"/>
        <v>40875</v>
      </c>
      <c r="O67" s="25">
        <f t="shared" si="46"/>
        <v>40876</v>
      </c>
      <c r="P67" s="25">
        <f t="shared" si="46"/>
        <v>40877</v>
      </c>
      <c r="Q67" s="26"/>
      <c r="R67" s="22"/>
    </row>
    <row r="68" spans="1:18" s="3" customFormat="1" ht="14.25" customHeight="1">
      <c r="A68" s="36"/>
      <c r="B68" s="18">
        <f>B67</f>
        <v>40863</v>
      </c>
      <c r="C68" s="18">
        <f aca="true" t="shared" si="47" ref="C68:P68">C67</f>
        <v>40864</v>
      </c>
      <c r="D68" s="18">
        <f t="shared" si="47"/>
        <v>40865</v>
      </c>
      <c r="E68" s="18">
        <f t="shared" si="47"/>
        <v>40866</v>
      </c>
      <c r="F68" s="18">
        <f t="shared" si="47"/>
        <v>40867</v>
      </c>
      <c r="G68" s="18">
        <f t="shared" si="47"/>
        <v>40868</v>
      </c>
      <c r="H68" s="18">
        <f t="shared" si="47"/>
        <v>40869</v>
      </c>
      <c r="I68" s="18">
        <f t="shared" si="47"/>
        <v>40870</v>
      </c>
      <c r="J68" s="18">
        <f t="shared" si="47"/>
        <v>40871</v>
      </c>
      <c r="K68" s="18">
        <f t="shared" si="47"/>
        <v>40872</v>
      </c>
      <c r="L68" s="18">
        <f t="shared" si="47"/>
        <v>40873</v>
      </c>
      <c r="M68" s="18">
        <f t="shared" si="47"/>
        <v>40874</v>
      </c>
      <c r="N68" s="18">
        <f t="shared" si="47"/>
        <v>40875</v>
      </c>
      <c r="O68" s="18">
        <f t="shared" si="47"/>
        <v>40876</v>
      </c>
      <c r="P68" s="18">
        <f t="shared" si="47"/>
        <v>40877</v>
      </c>
      <c r="Q68" s="21"/>
      <c r="R68" s="22"/>
    </row>
    <row r="69" spans="1:18" s="3" customFormat="1" ht="14.25" customHeight="1" thickBot="1">
      <c r="A69" s="37"/>
      <c r="B69" s="14"/>
      <c r="C69" s="14"/>
      <c r="D69" s="14"/>
      <c r="E69" s="14"/>
      <c r="F69" s="14"/>
      <c r="G69" s="14"/>
      <c r="H69" s="14"/>
      <c r="I69" s="14" t="s">
        <v>24</v>
      </c>
      <c r="J69" s="14">
        <f>IF(WEEKDAY(J67,2)=1,"振替休日","")</f>
      </c>
      <c r="K69" s="14"/>
      <c r="L69" s="14"/>
      <c r="M69" s="14"/>
      <c r="N69" s="14"/>
      <c r="O69" s="14"/>
      <c r="P69" s="14"/>
      <c r="Q69" s="15"/>
      <c r="R69" s="22"/>
    </row>
    <row r="70" spans="1:18" ht="14.25" customHeight="1">
      <c r="A70" s="35" t="s">
        <v>17</v>
      </c>
      <c r="B70" s="25">
        <f>P67+1</f>
        <v>40878</v>
      </c>
      <c r="C70" s="25">
        <f>B70+1</f>
        <v>40879</v>
      </c>
      <c r="D70" s="25">
        <f aca="true" t="shared" si="48" ref="D70:P70">C70+1</f>
        <v>40880</v>
      </c>
      <c r="E70" s="25">
        <f t="shared" si="48"/>
        <v>40881</v>
      </c>
      <c r="F70" s="25">
        <f t="shared" si="48"/>
        <v>40882</v>
      </c>
      <c r="G70" s="25">
        <f t="shared" si="48"/>
        <v>40883</v>
      </c>
      <c r="H70" s="25">
        <f t="shared" si="48"/>
        <v>40884</v>
      </c>
      <c r="I70" s="25">
        <f t="shared" si="48"/>
        <v>40885</v>
      </c>
      <c r="J70" s="25">
        <f t="shared" si="48"/>
        <v>40886</v>
      </c>
      <c r="K70" s="25">
        <f t="shared" si="48"/>
        <v>40887</v>
      </c>
      <c r="L70" s="25">
        <f t="shared" si="48"/>
        <v>40888</v>
      </c>
      <c r="M70" s="25">
        <f t="shared" si="48"/>
        <v>40889</v>
      </c>
      <c r="N70" s="25">
        <f t="shared" si="48"/>
        <v>40890</v>
      </c>
      <c r="O70" s="25">
        <f t="shared" si="48"/>
        <v>40891</v>
      </c>
      <c r="P70" s="25">
        <f t="shared" si="48"/>
        <v>40892</v>
      </c>
      <c r="Q70" s="26"/>
      <c r="R70" s="22"/>
    </row>
    <row r="71" spans="1:18" s="3" customFormat="1" ht="14.25" customHeight="1">
      <c r="A71" s="36"/>
      <c r="B71" s="18">
        <f>B70</f>
        <v>40878</v>
      </c>
      <c r="C71" s="18">
        <f aca="true" t="shared" si="49" ref="C71:P71">C70</f>
        <v>40879</v>
      </c>
      <c r="D71" s="18">
        <f t="shared" si="49"/>
        <v>40880</v>
      </c>
      <c r="E71" s="18">
        <f t="shared" si="49"/>
        <v>40881</v>
      </c>
      <c r="F71" s="18">
        <f t="shared" si="49"/>
        <v>40882</v>
      </c>
      <c r="G71" s="18">
        <f t="shared" si="49"/>
        <v>40883</v>
      </c>
      <c r="H71" s="18">
        <f t="shared" si="49"/>
        <v>40884</v>
      </c>
      <c r="I71" s="18">
        <f t="shared" si="49"/>
        <v>40885</v>
      </c>
      <c r="J71" s="18">
        <f t="shared" si="49"/>
        <v>40886</v>
      </c>
      <c r="K71" s="18">
        <f t="shared" si="49"/>
        <v>40887</v>
      </c>
      <c r="L71" s="18">
        <f t="shared" si="49"/>
        <v>40888</v>
      </c>
      <c r="M71" s="18">
        <f t="shared" si="49"/>
        <v>40889</v>
      </c>
      <c r="N71" s="18">
        <f t="shared" si="49"/>
        <v>40890</v>
      </c>
      <c r="O71" s="18">
        <f t="shared" si="49"/>
        <v>40891</v>
      </c>
      <c r="P71" s="18">
        <f t="shared" si="49"/>
        <v>40892</v>
      </c>
      <c r="Q71" s="21"/>
      <c r="R71" s="22"/>
    </row>
    <row r="72" spans="1:18" s="3" customFormat="1" ht="14.25" customHeight="1" thickBot="1">
      <c r="A72" s="3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23"/>
      <c r="R72" s="22"/>
    </row>
    <row r="73" spans="1:18" ht="14.25" customHeight="1">
      <c r="A73" s="36"/>
      <c r="B73" s="25">
        <f>P70+1</f>
        <v>40893</v>
      </c>
      <c r="C73" s="25">
        <f>B73+1</f>
        <v>40894</v>
      </c>
      <c r="D73" s="25">
        <f aca="true" t="shared" si="50" ref="D73:Q73">C73+1</f>
        <v>40895</v>
      </c>
      <c r="E73" s="25">
        <f t="shared" si="50"/>
        <v>40896</v>
      </c>
      <c r="F73" s="25">
        <f t="shared" si="50"/>
        <v>40897</v>
      </c>
      <c r="G73" s="25">
        <f t="shared" si="50"/>
        <v>40898</v>
      </c>
      <c r="H73" s="25">
        <f t="shared" si="50"/>
        <v>40899</v>
      </c>
      <c r="I73" s="25">
        <f t="shared" si="50"/>
        <v>40900</v>
      </c>
      <c r="J73" s="25">
        <f t="shared" si="50"/>
        <v>40901</v>
      </c>
      <c r="K73" s="25">
        <f t="shared" si="50"/>
        <v>40902</v>
      </c>
      <c r="L73" s="25">
        <f t="shared" si="50"/>
        <v>40903</v>
      </c>
      <c r="M73" s="25">
        <f t="shared" si="50"/>
        <v>40904</v>
      </c>
      <c r="N73" s="25">
        <f t="shared" si="50"/>
        <v>40905</v>
      </c>
      <c r="O73" s="25">
        <f t="shared" si="50"/>
        <v>40906</v>
      </c>
      <c r="P73" s="25">
        <f t="shared" si="50"/>
        <v>40907</v>
      </c>
      <c r="Q73" s="26">
        <f t="shared" si="50"/>
        <v>40908</v>
      </c>
      <c r="R73" s="22"/>
    </row>
    <row r="74" spans="1:18" s="3" customFormat="1" ht="14.25" customHeight="1">
      <c r="A74" s="36"/>
      <c r="B74" s="18">
        <f>B73</f>
        <v>40893</v>
      </c>
      <c r="C74" s="18">
        <f aca="true" t="shared" si="51" ref="C74:Q74">C73</f>
        <v>40894</v>
      </c>
      <c r="D74" s="18">
        <f t="shared" si="51"/>
        <v>40895</v>
      </c>
      <c r="E74" s="18">
        <f t="shared" si="51"/>
        <v>40896</v>
      </c>
      <c r="F74" s="18">
        <f t="shared" si="51"/>
        <v>40897</v>
      </c>
      <c r="G74" s="18">
        <f t="shared" si="51"/>
        <v>40898</v>
      </c>
      <c r="H74" s="18">
        <f t="shared" si="51"/>
        <v>40899</v>
      </c>
      <c r="I74" s="18">
        <f t="shared" si="51"/>
        <v>40900</v>
      </c>
      <c r="J74" s="18">
        <f t="shared" si="51"/>
        <v>40901</v>
      </c>
      <c r="K74" s="18">
        <f t="shared" si="51"/>
        <v>40902</v>
      </c>
      <c r="L74" s="18">
        <f t="shared" si="51"/>
        <v>40903</v>
      </c>
      <c r="M74" s="18">
        <f t="shared" si="51"/>
        <v>40904</v>
      </c>
      <c r="N74" s="18">
        <f t="shared" si="51"/>
        <v>40905</v>
      </c>
      <c r="O74" s="18">
        <f t="shared" si="51"/>
        <v>40906</v>
      </c>
      <c r="P74" s="18">
        <f t="shared" si="51"/>
        <v>40907</v>
      </c>
      <c r="Q74" s="21">
        <f t="shared" si="51"/>
        <v>40908</v>
      </c>
      <c r="R74" s="22"/>
    </row>
    <row r="75" spans="1:18" s="3" customFormat="1" ht="14.25" customHeight="1" thickBot="1">
      <c r="A75" s="37"/>
      <c r="B75" s="14"/>
      <c r="C75" s="14"/>
      <c r="D75" s="14"/>
      <c r="E75" s="14"/>
      <c r="F75" s="14"/>
      <c r="G75" s="14"/>
      <c r="H75" s="14"/>
      <c r="I75" s="14" t="s">
        <v>25</v>
      </c>
      <c r="J75" s="14">
        <f>IF(WEEKDAY(J73,2)=1,"振替休日","")</f>
      </c>
      <c r="K75" s="14"/>
      <c r="L75" s="14"/>
      <c r="M75" s="14"/>
      <c r="N75" s="14"/>
      <c r="O75" s="14"/>
      <c r="P75" s="14"/>
      <c r="Q75" s="15"/>
      <c r="R75" s="28"/>
    </row>
  </sheetData>
  <sheetProtection/>
  <mergeCells count="19">
    <mergeCell ref="R3:R4"/>
    <mergeCell ref="R65:R66"/>
    <mergeCell ref="B2:C2"/>
    <mergeCell ref="A27:A32"/>
    <mergeCell ref="A33:A38"/>
    <mergeCell ref="R28:R29"/>
    <mergeCell ref="R10:R11"/>
    <mergeCell ref="A3:A8"/>
    <mergeCell ref="A9:A14"/>
    <mergeCell ref="A15:A20"/>
    <mergeCell ref="R40:R41"/>
    <mergeCell ref="A46:A51"/>
    <mergeCell ref="R47:R48"/>
    <mergeCell ref="A21:A26"/>
    <mergeCell ref="A40:A45"/>
    <mergeCell ref="A70:A75"/>
    <mergeCell ref="A52:A57"/>
    <mergeCell ref="A58:A63"/>
    <mergeCell ref="A64:A69"/>
  </mergeCells>
  <conditionalFormatting sqref="B10:P10">
    <cfRule type="expression" priority="98" dxfId="50" stopIfTrue="1">
      <formula>WEEKDAY(B10,2)&lt;6</formula>
    </cfRule>
    <cfRule type="expression" priority="99" dxfId="51" stopIfTrue="1">
      <formula>WEEKDAY(B10,2)&gt;5</formula>
    </cfRule>
  </conditionalFormatting>
  <conditionalFormatting sqref="B13:O13">
    <cfRule type="expression" priority="96" dxfId="50" stopIfTrue="1">
      <formula>WEEKDAY(B13,2)&lt;6</formula>
    </cfRule>
    <cfRule type="expression" priority="97" dxfId="51" stopIfTrue="1">
      <formula>WEEKDAY(B13,2)&gt;5</formula>
    </cfRule>
  </conditionalFormatting>
  <conditionalFormatting sqref="B16:P16">
    <cfRule type="expression" priority="94" dxfId="50" stopIfTrue="1">
      <formula>WEEKDAY(B16,2)&lt;6</formula>
    </cfRule>
    <cfRule type="expression" priority="95" dxfId="51" stopIfTrue="1">
      <formula>WEEKDAY(B16,2)&gt;5</formula>
    </cfRule>
  </conditionalFormatting>
  <conditionalFormatting sqref="Q16">
    <cfRule type="expression" priority="92" dxfId="50" stopIfTrue="1">
      <formula>WEEKDAY(Q16,2)&lt;6</formula>
    </cfRule>
    <cfRule type="expression" priority="93" dxfId="51" stopIfTrue="1">
      <formula>WEEKDAY(Q16,2)&gt;5</formula>
    </cfRule>
  </conditionalFormatting>
  <conditionalFormatting sqref="B19:Q19">
    <cfRule type="expression" priority="90" dxfId="50" stopIfTrue="1">
      <formula>WEEKDAY(B19,2)&lt;6</formula>
    </cfRule>
    <cfRule type="expression" priority="91" dxfId="51" stopIfTrue="1">
      <formula>WEEKDAY(B19,2)&gt;5</formula>
    </cfRule>
  </conditionalFormatting>
  <conditionalFormatting sqref="B22:Q22">
    <cfRule type="expression" priority="88" dxfId="50" stopIfTrue="1">
      <formula>WEEKDAY(B22,2)&lt;6</formula>
    </cfRule>
    <cfRule type="expression" priority="89" dxfId="51" stopIfTrue="1">
      <formula>WEEKDAY(B22,2)&gt;5</formula>
    </cfRule>
  </conditionalFormatting>
  <conditionalFormatting sqref="B25:Q25">
    <cfRule type="expression" priority="86" dxfId="50" stopIfTrue="1">
      <formula>WEEKDAY(B25,2)&lt;6</formula>
    </cfRule>
    <cfRule type="expression" priority="87" dxfId="51" stopIfTrue="1">
      <formula>WEEKDAY(B25,2)&gt;5</formula>
    </cfRule>
  </conditionalFormatting>
  <conditionalFormatting sqref="B28:Q28">
    <cfRule type="expression" priority="84" dxfId="50" stopIfTrue="1">
      <formula>WEEKDAY(B28,2)&lt;6</formula>
    </cfRule>
    <cfRule type="expression" priority="85" dxfId="51" stopIfTrue="1">
      <formula>WEEKDAY(B28,2)&gt;5</formula>
    </cfRule>
  </conditionalFormatting>
  <conditionalFormatting sqref="B31:Q31">
    <cfRule type="expression" priority="82" dxfId="50" stopIfTrue="1">
      <formula>WEEKDAY(B31,2)&lt;6</formula>
    </cfRule>
    <cfRule type="expression" priority="83" dxfId="51" stopIfTrue="1">
      <formula>WEEKDAY(B31,2)&gt;5</formula>
    </cfRule>
  </conditionalFormatting>
  <conditionalFormatting sqref="B34:Q34">
    <cfRule type="expression" priority="80" dxfId="50" stopIfTrue="1">
      <formula>WEEKDAY(B34,2)&lt;6</formula>
    </cfRule>
    <cfRule type="expression" priority="81" dxfId="51" stopIfTrue="1">
      <formula>WEEKDAY(B34,2)&gt;5</formula>
    </cfRule>
  </conditionalFormatting>
  <conditionalFormatting sqref="B37:Q37">
    <cfRule type="expression" priority="78" dxfId="50" stopIfTrue="1">
      <formula>WEEKDAY(B37,2)&lt;6</formula>
    </cfRule>
    <cfRule type="expression" priority="79" dxfId="51" stopIfTrue="1">
      <formula>WEEKDAY(B37,2)&gt;5</formula>
    </cfRule>
  </conditionalFormatting>
  <conditionalFormatting sqref="B41:Q41">
    <cfRule type="expression" priority="76" dxfId="50" stopIfTrue="1">
      <formula>WEEKDAY(B41,2)&lt;6</formula>
    </cfRule>
    <cfRule type="expression" priority="77" dxfId="51" stopIfTrue="1">
      <formula>WEEKDAY(B41,2)&gt;5</formula>
    </cfRule>
  </conditionalFormatting>
  <conditionalFormatting sqref="B44:Q44">
    <cfRule type="expression" priority="74" dxfId="50" stopIfTrue="1">
      <formula>WEEKDAY(B44,2)&lt;6</formula>
    </cfRule>
    <cfRule type="expression" priority="75" dxfId="51" stopIfTrue="1">
      <formula>WEEKDAY(B44,2)&gt;5</formula>
    </cfRule>
  </conditionalFormatting>
  <conditionalFormatting sqref="B47:Q47">
    <cfRule type="expression" priority="72" dxfId="50" stopIfTrue="1">
      <formula>WEEKDAY(B47,2)&lt;6</formula>
    </cfRule>
    <cfRule type="expression" priority="73" dxfId="51" stopIfTrue="1">
      <formula>WEEKDAY(B47,2)&gt;5</formula>
    </cfRule>
  </conditionalFormatting>
  <conditionalFormatting sqref="B50:Q50">
    <cfRule type="expression" priority="70" dxfId="50" stopIfTrue="1">
      <formula>WEEKDAY(B50,2)&lt;6</formula>
    </cfRule>
    <cfRule type="expression" priority="71" dxfId="51" stopIfTrue="1">
      <formula>WEEKDAY(B50,2)&gt;5</formula>
    </cfRule>
  </conditionalFormatting>
  <conditionalFormatting sqref="B56:Q56">
    <cfRule type="expression" priority="68" dxfId="50" stopIfTrue="1">
      <formula>WEEKDAY(B56,2)&lt;6</formula>
    </cfRule>
    <cfRule type="expression" priority="69" dxfId="51" stopIfTrue="1">
      <formula>WEEKDAY(B56,2)&gt;5</formula>
    </cfRule>
  </conditionalFormatting>
  <conditionalFormatting sqref="B59:Q59 B53:Q53">
    <cfRule type="expression" priority="66" dxfId="50" stopIfTrue="1">
      <formula>WEEKDAY(B53,2)&lt;6</formula>
    </cfRule>
    <cfRule type="expression" priority="67" dxfId="51" stopIfTrue="1">
      <formula>WEEKDAY(B53,2)&gt;5</formula>
    </cfRule>
  </conditionalFormatting>
  <conditionalFormatting sqref="B62:Q62">
    <cfRule type="expression" priority="64" dxfId="50" stopIfTrue="1">
      <formula>WEEKDAY(B62,2)&lt;6</formula>
    </cfRule>
    <cfRule type="expression" priority="65" dxfId="51" stopIfTrue="1">
      <formula>WEEKDAY(B62,2)&gt;5</formula>
    </cfRule>
  </conditionalFormatting>
  <conditionalFormatting sqref="B65:Q65">
    <cfRule type="expression" priority="62" dxfId="50" stopIfTrue="1">
      <formula>WEEKDAY(B65,2)&lt;6</formula>
    </cfRule>
    <cfRule type="expression" priority="63" dxfId="51" stopIfTrue="1">
      <formula>WEEKDAY(B65,2)&gt;5</formula>
    </cfRule>
  </conditionalFormatting>
  <conditionalFormatting sqref="B68:Q68">
    <cfRule type="expression" priority="60" dxfId="50" stopIfTrue="1">
      <formula>WEEKDAY(B68,2)&lt;6</formula>
    </cfRule>
    <cfRule type="expression" priority="61" dxfId="51" stopIfTrue="1">
      <formula>WEEKDAY(B68,2)&gt;5</formula>
    </cfRule>
  </conditionalFormatting>
  <conditionalFormatting sqref="B71:Q71">
    <cfRule type="expression" priority="58" dxfId="50" stopIfTrue="1">
      <formula>WEEKDAY(B71,2)&lt;6</formula>
    </cfRule>
    <cfRule type="expression" priority="59" dxfId="51" stopIfTrue="1">
      <formula>WEEKDAY(B71,2)&gt;5</formula>
    </cfRule>
  </conditionalFormatting>
  <conditionalFormatting sqref="B74:Q74">
    <cfRule type="expression" priority="56" dxfId="50" stopIfTrue="1">
      <formula>WEEKDAY(B74,2)&lt;6</formula>
    </cfRule>
    <cfRule type="expression" priority="57" dxfId="51" stopIfTrue="1">
      <formula>WEEKDAY(B74,2)&gt;5</formula>
    </cfRule>
  </conditionalFormatting>
  <conditionalFormatting sqref="B7:Q7">
    <cfRule type="expression" priority="47" dxfId="50" stopIfTrue="1">
      <formula>WEEKDAY(B7,2)&lt;6</formula>
    </cfRule>
    <cfRule type="expression" priority="48" dxfId="51" stopIfTrue="1">
      <formula>WEEKDAY(B7,2)&gt;5</formula>
    </cfRule>
  </conditionalFormatting>
  <conditionalFormatting sqref="B4:Q4">
    <cfRule type="expression" priority="194" dxfId="52" stopIfTrue="1">
      <formula>WEEKDAY(B4,2)&lt;6</formula>
    </cfRule>
    <cfRule type="expression" priority="195" dxfId="53" stopIfTrue="1">
      <formula>WEEKDAY(B4,2)&gt;5</formula>
    </cfRule>
  </conditionalFormatting>
  <conditionalFormatting sqref="B3:Q3 B6:Q6 B9:Q9 B12:Q12 B18:Q18 B21:Q21 B24:Q24 B27:Q27 B30:Q30 B15:Q15 B33:Q33 B36:Q36 B40:Q40 B43:Q43 B46:Q46 B49:Q49 B52:Q52 B58:Q58 B61:Q61 B64:Q64 B67:Q67 B70:Q70 B73:Q73 B55:Q55">
    <cfRule type="expression" priority="244" dxfId="53" stopIfTrue="1">
      <formula>WEEKDAY(B3,2)&gt;5</formula>
    </cfRule>
    <cfRule type="expression" priority="245" dxfId="53" stopIfTrue="1">
      <formula>B5&lt;&gt;""</formula>
    </cfRule>
  </conditionalFormatting>
  <dataValidations count="1">
    <dataValidation type="list" allowBlank="1" showInputMessage="1" showErrorMessage="1" sqref="B2:C2">
      <formula1>"20,21,22,23,24,25,26,27,28,29,30,31,32,33"</formula1>
    </dataValidation>
  </dataValidations>
  <printOptions/>
  <pageMargins left="0.2" right="0.2" top="0.31" bottom="0.33" header="0.2" footer="0.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万年出勤簿</dc:title>
  <dc:subject/>
  <dc:creator>佐々木　朗</dc:creator>
  <cp:keywords/>
  <dc:description/>
  <cp:lastModifiedBy>佐々木　朗</cp:lastModifiedBy>
  <cp:lastPrinted>2010-12-16T10:39:58Z</cp:lastPrinted>
  <dcterms:created xsi:type="dcterms:W3CDTF">2006-11-10T05:10:50Z</dcterms:created>
  <dcterms:modified xsi:type="dcterms:W3CDTF">2011-08-31T12:34:35Z</dcterms:modified>
  <cp:category/>
  <cp:version/>
  <cp:contentType/>
  <cp:contentStatus/>
</cp:coreProperties>
</file>